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istrate.PMB\Desktop\Buget\Buget\"/>
    </mc:Choice>
  </mc:AlternateContent>
  <bookViews>
    <workbookView xWindow="0" yWindow="0" windowWidth="28800" windowHeight="11700"/>
  </bookViews>
  <sheets>
    <sheet name="Program de investiții 2021" sheetId="2" r:id="rId1"/>
    <sheet name="Buget 2021" sheetId="1" r:id="rId2"/>
  </sheets>
  <externalReferences>
    <externalReference r:id="rId3"/>
  </externalReferences>
  <definedNames>
    <definedName name="_xlnm.Database">#REF!</definedName>
    <definedName name="_xlnm.Print_Titles" localSheetId="0">'Program de investiții 2021'!$11:$16</definedName>
    <definedName name="_xlnm.Print_Area" localSheetId="0">'Program de investiții 2021'!$A$1:$E$332</definedName>
  </definedNames>
  <calcPr calcId="152511"/>
</workbook>
</file>

<file path=xl/calcChain.xml><?xml version="1.0" encoding="utf-8"?>
<calcChain xmlns="http://schemas.openxmlformats.org/spreadsheetml/2006/main">
  <c r="C328" i="2" l="1"/>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E266" i="2"/>
  <c r="D266" i="2"/>
  <c r="C266" i="2"/>
  <c r="E265" i="2"/>
  <c r="D265" i="2"/>
  <c r="C265" i="2"/>
  <c r="C264" i="2"/>
  <c r="C263" i="2"/>
  <c r="E262" i="2"/>
  <c r="D262" i="2"/>
  <c r="C262" i="2"/>
  <c r="E261" i="2"/>
  <c r="D261" i="2"/>
  <c r="C261" i="2"/>
  <c r="E260" i="2"/>
  <c r="D260" i="2"/>
  <c r="C260" i="2"/>
  <c r="E259" i="2"/>
  <c r="C259" i="2" s="1"/>
  <c r="D259" i="2"/>
  <c r="C258" i="2"/>
  <c r="C257" i="2"/>
  <c r="C256" i="2"/>
  <c r="C255" i="2"/>
  <c r="C254" i="2"/>
  <c r="C252" i="2" s="1"/>
  <c r="C253" i="2"/>
  <c r="C251" i="2" s="1"/>
  <c r="E252" i="2"/>
  <c r="D252" i="2"/>
  <c r="E251" i="2"/>
  <c r="D251" i="2"/>
  <c r="C250" i="2"/>
  <c r="C249" i="2"/>
  <c r="C247" i="2" s="1"/>
  <c r="E248" i="2"/>
  <c r="D248" i="2"/>
  <c r="C248" i="2"/>
  <c r="E247" i="2"/>
  <c r="D247" i="2"/>
  <c r="E246" i="2"/>
  <c r="C246" i="2" s="1"/>
  <c r="D246" i="2"/>
  <c r="E245" i="2"/>
  <c r="D245" i="2"/>
  <c r="C245" i="2"/>
  <c r="C244" i="2"/>
  <c r="C243" i="2"/>
  <c r="E242" i="2"/>
  <c r="D242" i="2"/>
  <c r="C242" i="2"/>
  <c r="E241" i="2"/>
  <c r="D241" i="2"/>
  <c r="C241" i="2"/>
  <c r="C240" i="2"/>
  <c r="C239" i="2"/>
  <c r="E238" i="2"/>
  <c r="D238" i="2"/>
  <c r="C238" i="2"/>
  <c r="E237" i="2"/>
  <c r="D237" i="2"/>
  <c r="C237" i="2"/>
  <c r="E236" i="2"/>
  <c r="D236" i="2"/>
  <c r="C236" i="2"/>
  <c r="E235" i="2"/>
  <c r="D235" i="2"/>
  <c r="C235" i="2"/>
  <c r="C234" i="2"/>
  <c r="C233" i="2"/>
  <c r="C231" i="2" s="1"/>
  <c r="E232" i="2"/>
  <c r="D232" i="2"/>
  <c r="C232" i="2"/>
  <c r="E231" i="2"/>
  <c r="D231" i="2"/>
  <c r="C230" i="2"/>
  <c r="C226" i="2" s="1"/>
  <c r="C229" i="2"/>
  <c r="C227" i="2" s="1"/>
  <c r="E228" i="2"/>
  <c r="D228" i="2"/>
  <c r="E227" i="2"/>
  <c r="D227" i="2"/>
  <c r="E226" i="2"/>
  <c r="D226" i="2"/>
  <c r="E225" i="2"/>
  <c r="D225" i="2"/>
  <c r="C225" i="2"/>
  <c r="C224" i="2"/>
  <c r="C223" i="2"/>
  <c r="E222" i="2"/>
  <c r="D222" i="2"/>
  <c r="C222" i="2"/>
  <c r="E221" i="2"/>
  <c r="D221" i="2"/>
  <c r="C221" i="2"/>
  <c r="C220" i="2"/>
  <c r="C219" i="2"/>
  <c r="E218" i="2"/>
  <c r="D218" i="2"/>
  <c r="C218" i="2"/>
  <c r="E217" i="2"/>
  <c r="D217" i="2"/>
  <c r="C217" i="2"/>
  <c r="E216" i="2"/>
  <c r="C216" i="2" s="1"/>
  <c r="E215" i="2"/>
  <c r="C215" i="2"/>
  <c r="C214" i="2"/>
  <c r="C213" i="2"/>
  <c r="E212" i="2"/>
  <c r="D212" i="2"/>
  <c r="C212" i="2"/>
  <c r="E211" i="2"/>
  <c r="D211" i="2"/>
  <c r="C211" i="2"/>
  <c r="C210" i="2"/>
  <c r="C209" i="2"/>
  <c r="E208" i="2"/>
  <c r="D208" i="2"/>
  <c r="C208" i="2"/>
  <c r="E207" i="2"/>
  <c r="D207" i="2"/>
  <c r="C207" i="2"/>
  <c r="E206" i="2"/>
  <c r="D206" i="2"/>
  <c r="C206" i="2"/>
  <c r="E205" i="2"/>
  <c r="D205" i="2"/>
  <c r="C205" i="2"/>
  <c r="C204" i="2"/>
  <c r="C203" i="2"/>
  <c r="C202" i="2"/>
  <c r="C201" i="2"/>
  <c r="C200" i="2"/>
  <c r="C199" i="2"/>
  <c r="C198" i="2"/>
  <c r="C197" i="2"/>
  <c r="C196" i="2"/>
  <c r="C195" i="2"/>
  <c r="C194" i="2"/>
  <c r="C193" i="2"/>
  <c r="C192" i="2"/>
  <c r="C191" i="2"/>
  <c r="C190" i="2"/>
  <c r="C189" i="2"/>
  <c r="C188" i="2"/>
  <c r="C187" i="2"/>
  <c r="C186" i="2"/>
  <c r="C185" i="2"/>
  <c r="E184" i="2"/>
  <c r="D184" i="2"/>
  <c r="C184" i="2"/>
  <c r="E183" i="2"/>
  <c r="D183" i="2"/>
  <c r="C183" i="2"/>
  <c r="C182" i="2"/>
  <c r="C181" i="2"/>
  <c r="E180" i="2"/>
  <c r="D180" i="2"/>
  <c r="C180" i="2"/>
  <c r="E179" i="2"/>
  <c r="D179" i="2"/>
  <c r="C179" i="2"/>
  <c r="E178" i="2"/>
  <c r="D178" i="2"/>
  <c r="C178" i="2"/>
  <c r="E177" i="2"/>
  <c r="D177" i="2"/>
  <c r="C177" i="2"/>
  <c r="C176" i="2"/>
  <c r="C174" i="2" s="1"/>
  <c r="C175" i="2"/>
  <c r="E174" i="2"/>
  <c r="D174" i="2"/>
  <c r="E173" i="2"/>
  <c r="D173" i="2"/>
  <c r="C172" i="2"/>
  <c r="C168" i="2" s="1"/>
  <c r="C171" i="2"/>
  <c r="C169" i="2" s="1"/>
  <c r="E170" i="2"/>
  <c r="D170" i="2"/>
  <c r="E169" i="2"/>
  <c r="D169" i="2"/>
  <c r="E168" i="2"/>
  <c r="D168" i="2"/>
  <c r="E167" i="2"/>
  <c r="D167" i="2"/>
  <c r="C166" i="2"/>
  <c r="C165" i="2"/>
  <c r="E164" i="2"/>
  <c r="E158" i="2" s="1"/>
  <c r="E130" i="2" s="1"/>
  <c r="D164" i="2"/>
  <c r="D158" i="2" s="1"/>
  <c r="C164" i="2"/>
  <c r="E163" i="2"/>
  <c r="D163" i="2"/>
  <c r="D157" i="2" s="1"/>
  <c r="D129" i="2" s="1"/>
  <c r="C163" i="2"/>
  <c r="C157" i="2" s="1"/>
  <c r="C162" i="2"/>
  <c r="C161" i="2"/>
  <c r="E160" i="2"/>
  <c r="D160" i="2"/>
  <c r="C160" i="2"/>
  <c r="E159" i="2"/>
  <c r="D159" i="2"/>
  <c r="C159" i="2"/>
  <c r="C158" i="2"/>
  <c r="E157" i="2"/>
  <c r="E129" i="2" s="1"/>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0" i="2" s="1"/>
  <c r="C126" i="2" s="1"/>
  <c r="C131" i="2"/>
  <c r="E128" i="2"/>
  <c r="C128" i="2"/>
  <c r="C102" i="2" s="1"/>
  <c r="E127" i="2"/>
  <c r="C118" i="2"/>
  <c r="C117" i="2"/>
  <c r="C116" i="2"/>
  <c r="C114" i="2" s="1"/>
  <c r="C115" i="2"/>
  <c r="C113" i="2" s="1"/>
  <c r="E114" i="2"/>
  <c r="D114" i="2"/>
  <c r="E113" i="2"/>
  <c r="E111" i="2" s="1"/>
  <c r="E57" i="2" s="1"/>
  <c r="D113" i="2"/>
  <c r="E112" i="2"/>
  <c r="E110" i="2" s="1"/>
  <c r="D112" i="2"/>
  <c r="D110" i="2" s="1"/>
  <c r="D111" i="2"/>
  <c r="D109" i="2" s="1"/>
  <c r="C111" i="2"/>
  <c r="C109" i="2" s="1"/>
  <c r="E109" i="2"/>
  <c r="E107" i="2" s="1"/>
  <c r="E102" i="2"/>
  <c r="D102" i="2"/>
  <c r="D79" i="2" s="1"/>
  <c r="D32" i="2" s="1"/>
  <c r="E101" i="2"/>
  <c r="D101" i="2"/>
  <c r="C93" i="2"/>
  <c r="C91" i="2" s="1"/>
  <c r="C92" i="2"/>
  <c r="C90" i="2" s="1"/>
  <c r="E91" i="2"/>
  <c r="D91" i="2"/>
  <c r="E90" i="2"/>
  <c r="E88" i="2" s="1"/>
  <c r="E39" i="2" s="1"/>
  <c r="E37" i="2" s="1"/>
  <c r="E35" i="2" s="1"/>
  <c r="D90" i="2"/>
  <c r="E89" i="2"/>
  <c r="E87" i="2" s="1"/>
  <c r="E85" i="2" s="1"/>
  <c r="D89" i="2"/>
  <c r="D88" i="2"/>
  <c r="D86" i="2" s="1"/>
  <c r="D84" i="2" s="1"/>
  <c r="C88" i="2"/>
  <c r="E79" i="2"/>
  <c r="E78" i="2"/>
  <c r="D78" i="2"/>
  <c r="E68" i="2"/>
  <c r="E50" i="2" s="1"/>
  <c r="D68" i="2"/>
  <c r="D50" i="2" s="1"/>
  <c r="E67" i="2"/>
  <c r="D67" i="2"/>
  <c r="D49" i="2" s="1"/>
  <c r="E58" i="2"/>
  <c r="E56" i="2" s="1"/>
  <c r="E54" i="2" s="1"/>
  <c r="D57" i="2"/>
  <c r="D55" i="2" s="1"/>
  <c r="D53" i="2" s="1"/>
  <c r="C57" i="2"/>
  <c r="C55" i="2" s="1"/>
  <c r="E55" i="2"/>
  <c r="E53" i="2" s="1"/>
  <c r="C53" i="2"/>
  <c r="E49" i="2"/>
  <c r="E32" i="2"/>
  <c r="E31" i="2"/>
  <c r="D31" i="2"/>
  <c r="E125" i="2" l="1"/>
  <c r="E103" i="2"/>
  <c r="C79" i="2"/>
  <c r="C32" i="2" s="1"/>
  <c r="C68" i="2"/>
  <c r="C50" i="2" s="1"/>
  <c r="D103" i="2"/>
  <c r="D80" i="2" s="1"/>
  <c r="D125" i="2"/>
  <c r="D87" i="2"/>
  <c r="D85" i="2" s="1"/>
  <c r="D40" i="2"/>
  <c r="D38" i="2" s="1"/>
  <c r="D36" i="2" s="1"/>
  <c r="E108" i="2"/>
  <c r="C89" i="2"/>
  <c r="C124" i="2"/>
  <c r="C122" i="2" s="1"/>
  <c r="C66" i="2"/>
  <c r="C64" i="2" s="1"/>
  <c r="C62" i="2" s="1"/>
  <c r="E86" i="2"/>
  <c r="E84" i="2" s="1"/>
  <c r="C173" i="2"/>
  <c r="C127" i="2"/>
  <c r="C101" i="2" s="1"/>
  <c r="D108" i="2"/>
  <c r="E104" i="2"/>
  <c r="E81" i="2" s="1"/>
  <c r="E126" i="2"/>
  <c r="D58" i="2"/>
  <c r="E80" i="2"/>
  <c r="C86" i="2"/>
  <c r="C84" i="2" s="1"/>
  <c r="C39" i="2"/>
  <c r="C37" i="2" s="1"/>
  <c r="C35" i="2" s="1"/>
  <c r="C107" i="2"/>
  <c r="D107" i="2"/>
  <c r="C112" i="2"/>
  <c r="C104" i="2"/>
  <c r="C81" i="2" s="1"/>
  <c r="D130" i="2"/>
  <c r="C167" i="2"/>
  <c r="C129" i="2" s="1"/>
  <c r="C170" i="2"/>
  <c r="C228" i="2"/>
  <c r="D39" i="2"/>
  <c r="D37" i="2" s="1"/>
  <c r="D35" i="2" s="1"/>
  <c r="E40" i="2"/>
  <c r="E38" i="2" s="1"/>
  <c r="E36" i="2" s="1"/>
  <c r="C125" i="2" l="1"/>
  <c r="C103" i="2"/>
  <c r="C80" i="2" s="1"/>
  <c r="C58" i="2"/>
  <c r="C110" i="2"/>
  <c r="D104" i="2"/>
  <c r="D81" i="2" s="1"/>
  <c r="D126" i="2"/>
  <c r="D56" i="2"/>
  <c r="D54" i="2" s="1"/>
  <c r="C78" i="2"/>
  <c r="C31" i="2" s="1"/>
  <c r="C67" i="2"/>
  <c r="C49" i="2" s="1"/>
  <c r="D123" i="2"/>
  <c r="D65" i="2"/>
  <c r="E124" i="2"/>
  <c r="E66" i="2"/>
  <c r="C40" i="2"/>
  <c r="C38" i="2" s="1"/>
  <c r="C36" i="2" s="1"/>
  <c r="C87" i="2"/>
  <c r="C85" i="2" s="1"/>
  <c r="E123" i="2"/>
  <c r="E65" i="2"/>
  <c r="C108" i="2" l="1"/>
  <c r="C100" i="2"/>
  <c r="E63" i="2"/>
  <c r="E61" i="2" s="1"/>
  <c r="E47" i="2"/>
  <c r="E45" i="2" s="1"/>
  <c r="E43" i="2" s="1"/>
  <c r="D121" i="2"/>
  <c r="D99" i="2"/>
  <c r="C48" i="2"/>
  <c r="C46" i="2" s="1"/>
  <c r="C44" i="2" s="1"/>
  <c r="C56" i="2"/>
  <c r="C54" i="2" s="1"/>
  <c r="E121" i="2"/>
  <c r="E99" i="2"/>
  <c r="E64" i="2"/>
  <c r="E62" i="2" s="1"/>
  <c r="E48" i="2"/>
  <c r="E46" i="2" s="1"/>
  <c r="E44" i="2" s="1"/>
  <c r="D124" i="2"/>
  <c r="D66" i="2"/>
  <c r="D47" i="2"/>
  <c r="D45" i="2" s="1"/>
  <c r="D43" i="2" s="1"/>
  <c r="D63" i="2"/>
  <c r="D61" i="2" s="1"/>
  <c r="E122" i="2"/>
  <c r="E100" i="2"/>
  <c r="C123" i="2"/>
  <c r="C65" i="2"/>
  <c r="D122" i="2" l="1"/>
  <c r="D100" i="2"/>
  <c r="C121" i="2"/>
  <c r="C99" i="2"/>
  <c r="C47" i="2"/>
  <c r="C45" i="2" s="1"/>
  <c r="C43" i="2" s="1"/>
  <c r="C63" i="2"/>
  <c r="C61" i="2" s="1"/>
  <c r="E98" i="2"/>
  <c r="E96" i="2" s="1"/>
  <c r="E77" i="2"/>
  <c r="D64" i="2"/>
  <c r="D62" i="2" s="1"/>
  <c r="D48" i="2"/>
  <c r="D46" i="2" s="1"/>
  <c r="D44" i="2" s="1"/>
  <c r="E97" i="2"/>
  <c r="E95" i="2" s="1"/>
  <c r="E76" i="2"/>
  <c r="D97" i="2"/>
  <c r="D95" i="2" s="1"/>
  <c r="D76" i="2"/>
  <c r="C98" i="2"/>
  <c r="C96" i="2" s="1"/>
  <c r="C77" i="2"/>
  <c r="E74" i="2" l="1"/>
  <c r="E72" i="2" s="1"/>
  <c r="E29" i="2"/>
  <c r="E19" i="2" s="1"/>
  <c r="E17" i="2" s="1"/>
  <c r="C97" i="2"/>
  <c r="C95" i="2" s="1"/>
  <c r="C76" i="2"/>
  <c r="D29" i="2"/>
  <c r="D19" i="2" s="1"/>
  <c r="D17" i="2" s="1"/>
  <c r="D74" i="2"/>
  <c r="D72" i="2" s="1"/>
  <c r="D98" i="2"/>
  <c r="D96" i="2" s="1"/>
  <c r="D77" i="2"/>
  <c r="C75" i="2"/>
  <c r="C73" i="2" s="1"/>
  <c r="C30" i="2"/>
  <c r="C20" i="2" s="1"/>
  <c r="C18" i="2" s="1"/>
  <c r="E30" i="2"/>
  <c r="E20" i="2" s="1"/>
  <c r="E18" i="2" s="1"/>
  <c r="E75" i="2"/>
  <c r="E73" i="2" s="1"/>
  <c r="C29" i="2" l="1"/>
  <c r="C19" i="2" s="1"/>
  <c r="C17" i="2" s="1"/>
  <c r="C74" i="2"/>
  <c r="C72" i="2" s="1"/>
  <c r="D30" i="2"/>
  <c r="D20" i="2" s="1"/>
  <c r="D18" i="2" s="1"/>
  <c r="D75" i="2"/>
  <c r="D73" i="2" s="1"/>
</calcChain>
</file>

<file path=xl/sharedStrings.xml><?xml version="1.0" encoding="utf-8"?>
<sst xmlns="http://schemas.openxmlformats.org/spreadsheetml/2006/main" count="741" uniqueCount="158">
  <si>
    <t>CodFiscal</t>
  </si>
  <si>
    <t>Unitate</t>
  </si>
  <si>
    <t>Trezorerie</t>
  </si>
  <si>
    <t>Tip Unitate</t>
  </si>
  <si>
    <t>Sursa</t>
  </si>
  <si>
    <t>Subsursa</t>
  </si>
  <si>
    <t>CF</t>
  </si>
  <si>
    <t>CE</t>
  </si>
  <si>
    <t>Total Buget</t>
  </si>
  <si>
    <t>Din care</t>
  </si>
  <si>
    <t>Trimestrul 1</t>
  </si>
  <si>
    <t>Trimestrul 2</t>
  </si>
  <si>
    <t>Trimestrul 3</t>
  </si>
  <si>
    <t>Trimestrul 4</t>
  </si>
  <si>
    <t>37047959</t>
  </si>
  <si>
    <t>Administratia Municipala Pentru Consolidarea Cladirilor Cu Risc Seismic Bucuresti</t>
  </si>
  <si>
    <t>Trezorerie operativa Sector 5</t>
  </si>
  <si>
    <t>Alte Unitati</t>
  </si>
  <si>
    <t>G</t>
  </si>
  <si>
    <t/>
  </si>
  <si>
    <t>43.09.00</t>
  </si>
  <si>
    <t>43.19.00</t>
  </si>
  <si>
    <t>70.03.01</t>
  </si>
  <si>
    <t>10.01.01</t>
  </si>
  <si>
    <t>10.01.05</t>
  </si>
  <si>
    <t>10.01.12</t>
  </si>
  <si>
    <t>10.01.17</t>
  </si>
  <si>
    <t>10.01.30</t>
  </si>
  <si>
    <t>10.03.07</t>
  </si>
  <si>
    <t>20.01.01</t>
  </si>
  <si>
    <t>20.01.03</t>
  </si>
  <si>
    <t>20.01.04</t>
  </si>
  <si>
    <t>20.01.05</t>
  </si>
  <si>
    <t>20.01.08</t>
  </si>
  <si>
    <t>20.01.09</t>
  </si>
  <si>
    <t>20.01.30</t>
  </si>
  <si>
    <t>20.02.00</t>
  </si>
  <si>
    <t>20.05.30</t>
  </si>
  <si>
    <t>20.12.00</t>
  </si>
  <si>
    <t>20.14.00</t>
  </si>
  <si>
    <t>20.30.01</t>
  </si>
  <si>
    <t>20.30.03</t>
  </si>
  <si>
    <t>20.30.04</t>
  </si>
  <si>
    <t>20.30.30</t>
  </si>
  <si>
    <t>57.02.01</t>
  </si>
  <si>
    <t>59.40.00</t>
  </si>
  <si>
    <t>71.01.01</t>
  </si>
  <si>
    <t xml:space="preserve">MUNICIPIUL BUCUREȘTI </t>
  </si>
  <si>
    <t>HCGMB Nr.121/07.05.2021</t>
  </si>
  <si>
    <t>ADMINISTRAȚIA MUNICIPALĂ PENTRU CONSOLIDAREA CLĂDIRILOR CU RISC SEISMIC</t>
  </si>
  <si>
    <t>Anexa nr. 2.45-1</t>
  </si>
  <si>
    <t xml:space="preserve">     I - Credite de angajament</t>
  </si>
  <si>
    <t xml:space="preserve">    II - Credite bugetare</t>
  </si>
  <si>
    <t xml:space="preserve">PROGRAMUL DE INVESTIŢII PUBLICE </t>
  </si>
  <si>
    <t>PE GRUPE DE INVESTIŢII ŞI SURSE DE FINANŢARE PE ANUL 2021</t>
  </si>
  <si>
    <t>mii lei</t>
  </si>
  <si>
    <t>CAPITOL/70.10</t>
  </si>
  <si>
    <t>I/II</t>
  </si>
  <si>
    <t>TOTAL</t>
  </si>
  <si>
    <t>Realizat cumulat la 31.12.2020</t>
  </si>
  <si>
    <t>PREVEDERI 
2021</t>
  </si>
  <si>
    <t>GRUPA/</t>
  </si>
  <si>
    <t>SURSA 02</t>
  </si>
  <si>
    <t xml:space="preserve"> 1. Total surse de finanţare</t>
  </si>
  <si>
    <t>I</t>
  </si>
  <si>
    <t>II</t>
  </si>
  <si>
    <t xml:space="preserve"> 02 Buget local</t>
  </si>
  <si>
    <t xml:space="preserve">     din care:</t>
  </si>
  <si>
    <t xml:space="preserve"> 51.02 Transferuri de capital</t>
  </si>
  <si>
    <t xml:space="preserve"> 55.01 Transferuri interne</t>
  </si>
  <si>
    <t xml:space="preserve">56 Proiecte cu finantare din fonduri externe nerambursabile </t>
  </si>
  <si>
    <t>postaderare</t>
  </si>
  <si>
    <t xml:space="preserve">58 Proiecte cu finantare din fonduri externe nerambursabile </t>
  </si>
  <si>
    <t>aferente cadrului financiar 2014-2020</t>
  </si>
  <si>
    <t>71 Active nefinanciare</t>
  </si>
  <si>
    <t>din care:</t>
  </si>
  <si>
    <t>02 Transfer buget de stat</t>
  </si>
  <si>
    <t>A. Obiective (proiecte) de investiţii în continuare</t>
  </si>
  <si>
    <t>TOTAL GENERAL</t>
  </si>
  <si>
    <t xml:space="preserve">C. Alte cheltuieli de investiţii </t>
  </si>
  <si>
    <t xml:space="preserve">a. Achizitii de imobile </t>
  </si>
  <si>
    <t>d.Cheltuieli de expertiza, proiectare si de executie privind consolidarile</t>
  </si>
  <si>
    <t>CAPITOL 70.02 Locuințe</t>
  </si>
  <si>
    <t>SUBCAPITOL 70.02.03.01 Dezvoltarea sistemului de locuinte</t>
  </si>
  <si>
    <t>71.01.01 Construcții</t>
  </si>
  <si>
    <t>A. Obiective de investitii in continuare</t>
  </si>
  <si>
    <t>Proiectarea lucrarilor de interventie pentru reabilitarea structural-arhitecturala a anvelopei cladirilor si cresterea calitatii arhitectural - ambientale a acestora</t>
  </si>
  <si>
    <t>C.Alte cheltuieli de investitii, din care:</t>
  </si>
  <si>
    <t>a. Achiziții imobile</t>
  </si>
  <si>
    <t>Achizitie imobile cu destinatia locuinte de necesitate</t>
  </si>
  <si>
    <t>Achizitii imobile inclusiv terenuri HCGMB nr. 81/26.02.2019, 200/23.04.2019, 201/23.04.2019, 282/30.05.2019, 83/30.05.2019, 284/30.05.2019, 421/31.07.2019, 422/31.07.2019</t>
  </si>
  <si>
    <t>Proiectare</t>
  </si>
  <si>
    <t>Expertize tehnice</t>
  </si>
  <si>
    <t>Str. Blanari nr. 8, sector 3, HCGMB 137/11.03.2019</t>
  </si>
  <si>
    <t xml:space="preserve">Str. Blanari nr. 2, sector 3, HCGMB 135/11.03.2019 </t>
  </si>
  <si>
    <t xml:space="preserve">Str. Blanari nr. 10, sector 3, HCGMB 138/11.03.2019 </t>
  </si>
  <si>
    <t>Str. Franceza nr. 30, sect. 3 
HCGMB nr. 143/11.03.2019, HCGMB nr. 685/18.12.2019</t>
  </si>
  <si>
    <t>Str. Spatarului nr. 36, sect. 2 
HCGMB 140/11.03.2019, HCGMB 684/18.12.2019</t>
  </si>
  <si>
    <t>Str. Stirbei Voda nr. 20, sector 1, HCGMB 134/11.03.2019</t>
  </si>
  <si>
    <t xml:space="preserve">Str. Biserica Enei nr. 14, sector 1
HCGMB 139/11.03.2019, HCGMB nr. 392/31.07.2019 </t>
  </si>
  <si>
    <t>Bd. Mihail Kogalniceanu nr. 30, corp A+B, sector 5 HCGMB 141/11.03.2019</t>
  </si>
  <si>
    <t>Str. Vanatori nr. 17, sector 5 
HCGMB 142/11.03.2019, HCGMB nr. 327/13.08.2020</t>
  </si>
  <si>
    <t>Str. Blanari nr. 6, sector 3 
HCGMB 136/11.03.2019</t>
  </si>
  <si>
    <t>Str. Academiei 3-5, sector 3 (proiectare si executie) HCGMB 79/26.02.2019</t>
  </si>
  <si>
    <t>Bd. General Gheorghe Magheru nr. 27, sector 1 (proiectare si executie) HCGMB 188/23.04.2019</t>
  </si>
  <si>
    <t xml:space="preserve"> 02 Transfer buget de stat</t>
  </si>
  <si>
    <t>Str. Alexandru Beldiman nr. 1, sector 5 (proiectare si executie)  
HCGMB 190/23.04.2019</t>
  </si>
  <si>
    <t>Str. Franceza nr. 52/Str. Halelor nr. 1, sector 3 (proiectare si executie) HCGMB 189/23.04.2019</t>
  </si>
  <si>
    <t>Str. Selari  nr. 22, sector 3 (proiectare si executie) HCGMB nr. 278/30.05.2019</t>
  </si>
  <si>
    <t>Str. D.I. Mendeleev nr. 17, Str. Piata Amzei nr. 15, sector 1, HCGMB 240/15.05.2008, HCGMB 634/14.11.2019</t>
  </si>
  <si>
    <t>Str. Blanari nr.14, sector 3 (proiectare si executie) HCGMB nr. 276/ 30.05.2019</t>
  </si>
  <si>
    <t>Str. Baratiei  nr. 50, sector 3 (proiectare si executie) HCGMB 452/ 27.08.2019</t>
  </si>
  <si>
    <t xml:space="preserve">Calea Victoriei nr.22-24, sector 3, HCGMB 686/18.12.2019
</t>
  </si>
  <si>
    <t>Str. Pictor Stefan Luchian nr. 12 C, sector 2, HCGMB 635/14.11.2019</t>
  </si>
  <si>
    <t>Bd. Schitu Magureanu nr.19, sector 1  HCGMB 636/14.11.2019</t>
  </si>
  <si>
    <t>Calea Victoriei nr. 101 A+B, sector 1,HCGMB 8/29.01.2021</t>
  </si>
  <si>
    <t>Bd. N. Balcescu 32-34, sector 1, HCGMB 7/29.01.2021</t>
  </si>
  <si>
    <t>. Str. Batistei nr. 5, sect. 2, HCGMB nr. 296/31.08.2009</t>
  </si>
  <si>
    <t>Bd. Carol I nr. 63, sect. 2,HCGMB 293/31.08.2009</t>
  </si>
  <si>
    <t>Pta. Pache Protopopescu nr. 11, sector 2, HCGMB 142/30.08.2012</t>
  </si>
  <si>
    <t>Str. Sf. Vineri nr. 5, sect 3, HCGMB 239/15.05.2008</t>
  </si>
  <si>
    <t>Str. Mihai - Voda nr. 15, sector 5,HCGMB 143/30.08.2012</t>
  </si>
  <si>
    <t>Bd. Schitu Magureanu nr. 3, bloc Ciresica, sector 5 
HCGMB 26/27.01.2010</t>
  </si>
  <si>
    <t>Str. Dionisie Lupu nr. 55, sect. 1, HCGMB 347/17.12.2010</t>
  </si>
  <si>
    <t>Str. Franceza nr. 9, sect. 3, HCGMB 141/30.08.2012</t>
  </si>
  <si>
    <t>Str. Baltagului nr. 17, sector 5 (proiectare, executie) HCGMB nr. 394/31.07.2019</t>
  </si>
  <si>
    <t>Str. Lipscani nr. 70, sector 3 (proiectare si executie) HCGMB nr. 450/27.08.2019</t>
  </si>
  <si>
    <t xml:space="preserve"> Str. Lipscani nr. 75, sector 3 (proiectare si executie) HCGMB nr. 451/27.08.2019</t>
  </si>
  <si>
    <t xml:space="preserve"> Str. Matasari  nr. 44, sector 2 (proiectare si executie) HCGMB nr. 453/27.08.2019</t>
  </si>
  <si>
    <t>Str. Boteanu nr. 3A+3B, sector 1, HCGMB 217/2005, HCGMB 332/2019, HCGMB 6/29.01.2021</t>
  </si>
  <si>
    <t xml:space="preserve"> Lucrari de consolidare, reabilitare, modificari interioare imobil locuinte colective cu functiuni complementare, imprejmuire si organizare de santier din Str. Mihai Voda nr. 13, sector 5, Bucuresti, HCGMB nr. 270/15.07.2020</t>
  </si>
  <si>
    <t>Lucrari de consolidare, reabilitare, refunctionalizare, imprejmuire, organizare de santier la imobil de locuinte si functiuni conexe pentru imobilul din Bd. Pache Protopopescu nr. 54, sector 2, Bucuresti, HCGMB nr. 311/13.08.2020</t>
  </si>
  <si>
    <t xml:space="preserve"> Lucrari de consolidare, reabilitare, refunctionalizare, imprejmuire si organizare de santier pentru imobilul din Calea Mosilor nr. 149, sector 2, Bucuresti, HCGMB nr. 325/13.08.2020</t>
  </si>
  <si>
    <t>Lucrari de constructii privind consolidare, reabilitare, restaurare, refunctionalizare, modificari interioare, refacere imprejmuire, organizare de santier pentru imobilul din Calea Mosilor nr. 74 sector 3, Bucuresti, HCGMB nr. 321/13.08.2020</t>
  </si>
  <si>
    <t>Lucrari de constructii privind consolidare, reabilitare, restaurare, refunctionalizare, modificari interioare, refacere imprejmuire, organizare de santier pentru imobilul din Calea Mosilor nr. 82 sector 3, Bucuresti, HCGMB nr. 322/13.08.2020</t>
  </si>
  <si>
    <t xml:space="preserve"> Lucrari de constructii privind consolidare, reabilitare, restaurare, refunctionalizare, modificari interioare, refacere imprejmuire, organizare de santier pentru imobilul din Calea Mosilor nr. 84 sector 3, Bucuresti, HCGMB nr. 323/13.08.2020</t>
  </si>
  <si>
    <t xml:space="preserve"> Lucrari de reabilitare, consolidare, refunctionalizare, imprejmuire, organizare de santier la imobil de locuinte si functiuni conexe pentru imobilul din Calea Mosilor nr. 92, sector 3, Bucuresti, HCGMB nr. 324/13.08.2020</t>
  </si>
  <si>
    <t>Lucrari de reabilitare, consolidare, refunctionalizare, imprejmuire, organizare de santier la imobil de locuinte si functiuni conexe pentru imobilul din Str. Academiei nr. 15, sector 1, Bucuresti, HCGMB nr. 317/13.08.2020</t>
  </si>
  <si>
    <t>Lucrari de consolidare, reabilitare, refunctionalizare, modificari interioare, refacere imprejmuire si organizare de santier pentru imobilul din Str. Dianei nr. 2, sector 2, Bucuresti, HCGMB nr. 312/13.08.2020</t>
  </si>
  <si>
    <t>Lucrari de constructii privind consolidarea, reabilitare, restaurarea, modificari interioare si organizare de santier pnetru imobilul din Str. Franceza nr. 32, sector 3, Bucuresti, HCGMB nr. 326/13.08.2020</t>
  </si>
  <si>
    <t>Lucrari de reabilitare, consolidare, refunctionalizare, imprejmuire, organizarea executiei pentru imobilul din Str. Franceza nr. 5, sector 3, Bucuresti, HCGMB nr. 313/13.08.2020</t>
  </si>
  <si>
    <t>Lucrari de consolidare, reabilitare, refunctionalizare, imprejmuire si organizarea executiei la imobilul de locuinte si spatii comerciale la parter pentru imobilul din Str. Gabroveni nr. 18, sector 3, Bucuresti, HCGMB nr. 310/13.08.2020</t>
  </si>
  <si>
    <t>Lucrari de consturctii privind consolidare, reabilitare, restaurare, modificari interioare, refacere imprejmuire si organizare de santier pentru imobilul din Str. Plantelor nr. 47, sector 2, Bucuresti, HCGMB nr. 320/13.08.2020</t>
  </si>
  <si>
    <t>Lucrari de reabilitare, consolidare, refunctionalizare, imprejmuire si organizare de santier pentru imobilul din Calea Serban Voda nr. 107, sector 4, Bucuresti, HCGMB nr. 314/13.08.2020</t>
  </si>
  <si>
    <t>Lucrari de consolidare, reabilitare, refunctionalizare, imprejmuire si organizarea executiei pentru imobilul din Str. Sfintilor nr. 13, sector 2, Bucuresti, HCGMB nr. 309/13.08.2020</t>
  </si>
  <si>
    <t xml:space="preserve"> Lucrari de reabilitare, consolidare, refunctionalizare, imprejmuire, organizare de santier imobil locuinte colective pentru imobilul din Str. Sipotul Fantanilor nr. 5, sector 1, Bucuresti, HCGMB nr. 315/13.08.2020</t>
  </si>
  <si>
    <t>Lucrari de reabilitare, consolidare, refunctionalizare, imprejmuire, organizare de santier la imobil de locuinte din Str. Vasile Parvan nr. 2-4, sector 1, Bucuresti, HCGMB nr. 319/13.08.2020</t>
  </si>
  <si>
    <t>Str. Sfanta Vineri nr. 7, sector 3, HCGMB 365/07.09.2020</t>
  </si>
  <si>
    <t>Consolidare, reabilitare, extindere si restaurare fatada imobil Bd. Regina Elisabeta nr. 29-31, sector 5 - PT+DE+AT+consultanta+Executie</t>
  </si>
  <si>
    <t>Expertize tehnice, DALI - risc seismic cladiri institutii publice de cultura (Teatrul Lucia Sturza Bulandra)</t>
  </si>
  <si>
    <t>Expertize tehnice, DALI - risc seismic cladiri institutii publice de cultura (Teatrul Foarte Mic)</t>
  </si>
  <si>
    <t>Reabilitare si Modernizare Centrul Cultural LUMINA, Bdul Regina Elisabeta, nr. 32 (fost nr. 12), sector 5, ET+DALI+Audit energetic+PT+DDE+AT+Executie, HCGMB nr. 393/31.07.2019</t>
  </si>
  <si>
    <t>Consolidare imobil Teatrul Mic din str. Constantin Mile, nr. 14-16, sector 1, Bucuresti, HCGMB nr. 500/23.08.2018 PT+Executie</t>
  </si>
  <si>
    <t>Expertiza tehnica, DALI - risc seismic cladiri institutii publice de cultura Teatrul C.I. Nottara, B-dul Magheru nr. 20</t>
  </si>
  <si>
    <t>Proiect HCGMB Drumul Taberei nr. 30, sector 6</t>
  </si>
  <si>
    <t xml:space="preserve">    ORDONATOR PRICIPAL DE CREDITE</t>
  </si>
  <si>
    <t xml:space="preserve">  PRIMAR GENERAL</t>
  </si>
  <si>
    <t xml:space="preserve">   NICUȘOR DAN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</si>
</sst>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0"/>
      <name val="Arial"/>
      <family val="2"/>
      <charset val="238"/>
    </font>
    <font>
      <b/>
      <sz val="11"/>
      <name val="Arial"/>
      <family val="2"/>
      <charset val="238"/>
    </font>
    <font>
      <sz val="11"/>
      <name val="Arial"/>
      <family val="2"/>
      <charset val="238"/>
    </font>
    <font>
      <b/>
      <i/>
      <sz val="11"/>
      <name val="Arial"/>
      <family val="2"/>
      <charset val="238"/>
    </font>
    <font>
      <i/>
      <sz val="11"/>
      <name val="Arial"/>
      <family val="2"/>
      <charset val="238"/>
    </font>
    <font>
      <sz val="10"/>
      <name val="Arial"/>
    </font>
    <font>
      <sz val="10"/>
      <color indexed="8"/>
      <name val="Arial"/>
      <family val="2"/>
      <charset val="238"/>
    </font>
    <font>
      <b/>
      <sz val="11"/>
      <name val="Times New Roman"/>
      <family val="1"/>
      <charset val="238"/>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top/>
      <bottom style="thin">
        <color indexed="64"/>
      </bottom>
      <diagonal/>
    </border>
  </borders>
  <cellStyleXfs count="4">
    <xf numFmtId="0" fontId="0" fillId="0" borderId="0"/>
    <xf numFmtId="0" fontId="1" fillId="0" borderId="0"/>
    <xf numFmtId="0" fontId="6" fillId="0" borderId="0"/>
    <xf numFmtId="0" fontId="7" fillId="0" borderId="0"/>
  </cellStyleXfs>
  <cellXfs count="193">
    <xf numFmtId="0" fontId="0" fillId="0" borderId="0" xfId="0" applyNumberFormat="1"/>
    <xf numFmtId="4" fontId="0" fillId="0" borderId="0" xfId="0" applyNumberFormat="1"/>
    <xf numFmtId="0" fontId="2" fillId="0" borderId="0" xfId="1" applyFont="1"/>
    <xf numFmtId="0" fontId="3" fillId="0" borderId="0" xfId="1" applyFont="1" applyAlignment="1">
      <alignment horizontal="center"/>
    </xf>
    <xf numFmtId="0" fontId="3" fillId="0" borderId="0" xfId="1" applyFont="1"/>
    <xf numFmtId="3" fontId="3" fillId="0" borderId="0" xfId="1" applyNumberFormat="1" applyFont="1" applyFill="1"/>
    <xf numFmtId="4" fontId="3" fillId="0" borderId="0" xfId="1" applyNumberFormat="1" applyFont="1"/>
    <xf numFmtId="0" fontId="2" fillId="0" borderId="0" xfId="1" applyFont="1" applyAlignment="1">
      <alignment wrapText="1"/>
    </xf>
    <xf numFmtId="0" fontId="3" fillId="0" borderId="0" xfId="1" quotePrefix="1" applyFont="1" applyBorder="1" applyAlignment="1">
      <alignment horizontal="center"/>
    </xf>
    <xf numFmtId="3" fontId="3" fillId="0" borderId="0" xfId="1" applyNumberFormat="1" applyFont="1" applyFill="1" applyAlignment="1">
      <alignment vertical="top"/>
    </xf>
    <xf numFmtId="0" fontId="2" fillId="0" borderId="0" xfId="1" applyFont="1" applyAlignment="1">
      <alignment horizontal="center"/>
    </xf>
    <xf numFmtId="0" fontId="2" fillId="0" borderId="0" xfId="1" applyFont="1" applyAlignment="1">
      <alignment horizontal="center"/>
    </xf>
    <xf numFmtId="4" fontId="2" fillId="0" borderId="0" xfId="1" applyNumberFormat="1" applyFont="1" applyAlignment="1">
      <alignment horizontal="center"/>
    </xf>
    <xf numFmtId="0" fontId="3" fillId="0" borderId="0" xfId="1" applyFont="1" applyBorder="1"/>
    <xf numFmtId="0" fontId="3" fillId="0" borderId="1" xfId="1" applyFont="1" applyBorder="1" applyAlignment="1">
      <alignment horizontal="center"/>
    </xf>
    <xf numFmtId="0" fontId="3" fillId="0" borderId="1" xfId="1" applyFont="1" applyBorder="1"/>
    <xf numFmtId="4" fontId="3" fillId="0" borderId="0" xfId="1" applyNumberFormat="1" applyFont="1" applyBorder="1" applyAlignment="1">
      <alignment horizontal="right"/>
    </xf>
    <xf numFmtId="0" fontId="3" fillId="0" borderId="2" xfId="1" applyFont="1" applyBorder="1" applyAlignment="1">
      <alignment horizontal="left"/>
    </xf>
    <xf numFmtId="0" fontId="3" fillId="0" borderId="2" xfId="1" applyFont="1" applyBorder="1" applyAlignment="1">
      <alignment horizontal="center"/>
    </xf>
    <xf numFmtId="0" fontId="3" fillId="0" borderId="2" xfId="1" applyFont="1" applyBorder="1" applyAlignment="1">
      <alignment horizontal="center" vertical="center"/>
    </xf>
    <xf numFmtId="0" fontId="3" fillId="0" borderId="2" xfId="1" applyFont="1" applyFill="1" applyBorder="1" applyAlignment="1">
      <alignment horizontal="center" vertical="center" wrapText="1"/>
    </xf>
    <xf numFmtId="4" fontId="3" fillId="0" borderId="2" xfId="1" applyNumberFormat="1" applyFont="1" applyBorder="1" applyAlignment="1">
      <alignment horizontal="center" vertical="center" wrapText="1"/>
    </xf>
    <xf numFmtId="0" fontId="3" fillId="0" borderId="3" xfId="1" applyFont="1" applyBorder="1"/>
    <xf numFmtId="0" fontId="3" fillId="0" borderId="3" xfId="1" applyFont="1" applyBorder="1" applyAlignment="1">
      <alignment horizontal="center"/>
    </xf>
    <xf numFmtId="0" fontId="3" fillId="0" borderId="3" xfId="1" applyFont="1" applyBorder="1" applyAlignment="1">
      <alignment horizontal="center" vertical="center"/>
    </xf>
    <xf numFmtId="0" fontId="3" fillId="0" borderId="3" xfId="1" applyFont="1" applyFill="1" applyBorder="1" applyAlignment="1">
      <alignment horizontal="center" vertical="center" wrapText="1"/>
    </xf>
    <xf numFmtId="4" fontId="3" fillId="0" borderId="3" xfId="1" applyNumberFormat="1" applyFont="1" applyBorder="1" applyAlignment="1">
      <alignment horizontal="center" vertical="center" wrapText="1"/>
    </xf>
    <xf numFmtId="0" fontId="3" fillId="0" borderId="4" xfId="1" applyFont="1" applyBorder="1"/>
    <xf numFmtId="0" fontId="3" fillId="0" borderId="4" xfId="1" applyFont="1" applyBorder="1" applyAlignment="1">
      <alignment horizontal="center"/>
    </xf>
    <xf numFmtId="0" fontId="3" fillId="0" borderId="4" xfId="1" applyFont="1" applyBorder="1" applyAlignment="1">
      <alignment horizontal="center" vertical="center"/>
    </xf>
    <xf numFmtId="0" fontId="3" fillId="0" borderId="4" xfId="1" applyFont="1" applyFill="1" applyBorder="1" applyAlignment="1">
      <alignment horizontal="center" vertical="center" wrapText="1"/>
    </xf>
    <xf numFmtId="4" fontId="3" fillId="0" borderId="4" xfId="1" applyNumberFormat="1" applyFont="1" applyBorder="1" applyAlignment="1">
      <alignment horizontal="center" vertical="center" wrapText="1"/>
    </xf>
    <xf numFmtId="0" fontId="3" fillId="0" borderId="5" xfId="1" applyFont="1" applyBorder="1" applyAlignment="1">
      <alignment horizontal="center"/>
    </xf>
    <xf numFmtId="0" fontId="2" fillId="0" borderId="3" xfId="1" applyFont="1" applyFill="1" applyBorder="1"/>
    <xf numFmtId="0" fontId="2" fillId="0" borderId="6" xfId="1" applyFont="1" applyFill="1" applyBorder="1" applyAlignment="1">
      <alignment horizontal="center"/>
    </xf>
    <xf numFmtId="4" fontId="2" fillId="0" borderId="3" xfId="1" applyNumberFormat="1" applyFont="1" applyFill="1" applyBorder="1"/>
    <xf numFmtId="0" fontId="3" fillId="0" borderId="7" xfId="1" applyFont="1" applyFill="1" applyBorder="1"/>
    <xf numFmtId="0" fontId="2" fillId="0" borderId="8" xfId="1" applyFont="1" applyFill="1" applyBorder="1" applyAlignment="1">
      <alignment horizontal="center"/>
    </xf>
    <xf numFmtId="4" fontId="2" fillId="0" borderId="7" xfId="1" applyNumberFormat="1" applyFont="1" applyFill="1" applyBorder="1"/>
    <xf numFmtId="0" fontId="4" fillId="0" borderId="3" xfId="1" applyFont="1" applyBorder="1"/>
    <xf numFmtId="0" fontId="2" fillId="0" borderId="3" xfId="1" applyFont="1" applyBorder="1" applyAlignment="1">
      <alignment horizontal="center"/>
    </xf>
    <xf numFmtId="4" fontId="2" fillId="0" borderId="3" xfId="1" applyNumberFormat="1" applyFont="1" applyBorder="1"/>
    <xf numFmtId="0" fontId="3" fillId="0" borderId="4" xfId="1" applyFont="1" applyFill="1" applyBorder="1"/>
    <xf numFmtId="0" fontId="2" fillId="0" borderId="4" xfId="1" applyFont="1" applyBorder="1" applyAlignment="1">
      <alignment horizontal="center"/>
    </xf>
    <xf numFmtId="4" fontId="2" fillId="0" borderId="4" xfId="1" applyNumberFormat="1" applyFont="1" applyBorder="1"/>
    <xf numFmtId="0" fontId="5" fillId="0" borderId="2" xfId="1" applyFont="1" applyFill="1" applyBorder="1" applyAlignment="1">
      <alignment horizontal="left"/>
    </xf>
    <xf numFmtId="0" fontId="2" fillId="0" borderId="2" xfId="1" applyFont="1" applyFill="1" applyBorder="1" applyAlignment="1">
      <alignment horizontal="center"/>
    </xf>
    <xf numFmtId="0" fontId="2" fillId="0" borderId="6" xfId="1" applyFont="1" applyFill="1" applyBorder="1"/>
    <xf numFmtId="0" fontId="2" fillId="0" borderId="4" xfId="1" applyFont="1" applyFill="1" applyBorder="1" applyAlignment="1">
      <alignment horizontal="center"/>
    </xf>
    <xf numFmtId="0" fontId="2" fillId="0" borderId="9" xfId="1" applyFont="1" applyFill="1" applyBorder="1"/>
    <xf numFmtId="4" fontId="2" fillId="0" borderId="4" xfId="1" applyNumberFormat="1" applyFont="1" applyFill="1" applyBorder="1"/>
    <xf numFmtId="0" fontId="5" fillId="0" borderId="3" xfId="1" applyFont="1" applyFill="1" applyBorder="1"/>
    <xf numFmtId="0" fontId="2" fillId="0" borderId="2" xfId="1" applyFont="1" applyFill="1" applyBorder="1"/>
    <xf numFmtId="4" fontId="2" fillId="0" borderId="2" xfId="1" applyNumberFormat="1" applyFont="1" applyFill="1" applyBorder="1"/>
    <xf numFmtId="0" fontId="5" fillId="0" borderId="4" xfId="1" applyFont="1" applyFill="1" applyBorder="1"/>
    <xf numFmtId="0" fontId="2" fillId="0" borderId="4" xfId="1" applyFont="1" applyFill="1" applyBorder="1"/>
    <xf numFmtId="0" fontId="2" fillId="0" borderId="3" xfId="1" applyFont="1" applyFill="1" applyBorder="1" applyAlignment="1">
      <alignment horizontal="center"/>
    </xf>
    <xf numFmtId="0" fontId="4" fillId="0" borderId="3" xfId="1" applyFont="1" applyFill="1" applyBorder="1" applyAlignment="1">
      <alignment horizontal="left"/>
    </xf>
    <xf numFmtId="0" fontId="2" fillId="0" borderId="10" xfId="2" applyFont="1" applyFill="1" applyBorder="1"/>
    <xf numFmtId="0" fontId="2" fillId="0" borderId="10" xfId="2" applyFont="1" applyFill="1" applyBorder="1" applyAlignment="1">
      <alignment horizontal="center"/>
    </xf>
    <xf numFmtId="4" fontId="2" fillId="0" borderId="2" xfId="2" applyNumberFormat="1" applyFont="1" applyFill="1" applyBorder="1"/>
    <xf numFmtId="4" fontId="2" fillId="0" borderId="3" xfId="2" applyNumberFormat="1" applyFont="1" applyFill="1" applyBorder="1"/>
    <xf numFmtId="0" fontId="2" fillId="0" borderId="0" xfId="2" applyFont="1"/>
    <xf numFmtId="0" fontId="2" fillId="0" borderId="11" xfId="2" applyFont="1" applyFill="1" applyBorder="1"/>
    <xf numFmtId="0" fontId="2" fillId="0" borderId="11" xfId="2" applyFont="1" applyFill="1" applyBorder="1" applyAlignment="1">
      <alignment horizontal="center"/>
    </xf>
    <xf numFmtId="0" fontId="2" fillId="2" borderId="12" xfId="1" applyFont="1" applyFill="1" applyBorder="1" applyAlignment="1">
      <alignment horizontal="left"/>
    </xf>
    <xf numFmtId="0" fontId="2" fillId="2" borderId="13" xfId="1" applyFont="1" applyFill="1" applyBorder="1" applyAlignment="1">
      <alignment horizontal="left"/>
    </xf>
    <xf numFmtId="0" fontId="2" fillId="2" borderId="14" xfId="1" applyFont="1" applyFill="1" applyBorder="1" applyAlignment="1">
      <alignment horizontal="left"/>
    </xf>
    <xf numFmtId="0" fontId="2" fillId="0" borderId="12" xfId="1" applyFont="1" applyFill="1" applyBorder="1" applyAlignment="1">
      <alignment horizontal="left"/>
    </xf>
    <xf numFmtId="0" fontId="2" fillId="0" borderId="13" xfId="1" applyFont="1" applyFill="1" applyBorder="1" applyAlignment="1">
      <alignment horizontal="left"/>
    </xf>
    <xf numFmtId="0" fontId="2" fillId="0" borderId="14" xfId="1" applyFont="1" applyFill="1" applyBorder="1" applyAlignment="1">
      <alignment horizontal="left"/>
    </xf>
    <xf numFmtId="0" fontId="3" fillId="0" borderId="3" xfId="1" applyFont="1" applyFill="1" applyBorder="1"/>
    <xf numFmtId="0" fontId="2" fillId="0" borderId="7" xfId="1" applyFont="1" applyFill="1" applyBorder="1" applyAlignment="1">
      <alignment horizontal="center"/>
    </xf>
    <xf numFmtId="0" fontId="5" fillId="0" borderId="3" xfId="1" applyFont="1" applyFill="1" applyBorder="1" applyAlignment="1">
      <alignment horizontal="left"/>
    </xf>
    <xf numFmtId="0" fontId="3" fillId="0" borderId="3" xfId="1" applyFont="1" applyFill="1" applyBorder="1" applyAlignment="1">
      <alignment horizontal="center"/>
    </xf>
    <xf numFmtId="4" fontId="3" fillId="0" borderId="3" xfId="1" applyNumberFormat="1" applyFont="1" applyFill="1" applyBorder="1"/>
    <xf numFmtId="0" fontId="4" fillId="0" borderId="15" xfId="1" applyFont="1" applyBorder="1"/>
    <xf numFmtId="0" fontId="2" fillId="0" borderId="15" xfId="1" applyFont="1" applyBorder="1" applyAlignment="1">
      <alignment horizontal="center"/>
    </xf>
    <xf numFmtId="4" fontId="2" fillId="0" borderId="15" xfId="1" applyNumberFormat="1" applyFont="1" applyBorder="1"/>
    <xf numFmtId="4" fontId="2" fillId="0" borderId="16" xfId="1" applyNumberFormat="1" applyFont="1" applyBorder="1"/>
    <xf numFmtId="4" fontId="2" fillId="0" borderId="9" xfId="1" applyNumberFormat="1" applyFont="1" applyBorder="1"/>
    <xf numFmtId="4" fontId="3" fillId="0" borderId="2" xfId="1" applyNumberFormat="1" applyFont="1" applyFill="1" applyBorder="1"/>
    <xf numFmtId="0" fontId="2" fillId="3" borderId="12" xfId="2" applyFont="1" applyFill="1" applyBorder="1" applyAlignment="1">
      <alignment horizontal="left" wrapText="1"/>
    </xf>
    <xf numFmtId="0" fontId="2" fillId="3" borderId="13" xfId="2" applyFont="1" applyFill="1" applyBorder="1" applyAlignment="1">
      <alignment horizontal="left" wrapText="1"/>
    </xf>
    <xf numFmtId="0" fontId="2" fillId="3" borderId="14" xfId="2" applyFont="1" applyFill="1" applyBorder="1" applyAlignment="1">
      <alignment horizontal="left" wrapText="1"/>
    </xf>
    <xf numFmtId="0" fontId="3" fillId="0" borderId="0" xfId="2" applyFont="1"/>
    <xf numFmtId="0" fontId="2" fillId="0" borderId="12" xfId="2" applyFont="1" applyFill="1" applyBorder="1" applyAlignment="1">
      <alignment horizontal="left"/>
    </xf>
    <xf numFmtId="0" fontId="2" fillId="0" borderId="13" xfId="2" applyFont="1" applyFill="1" applyBorder="1" applyAlignment="1">
      <alignment horizontal="left"/>
    </xf>
    <xf numFmtId="0" fontId="2" fillId="0" borderId="14" xfId="2" applyFont="1" applyFill="1" applyBorder="1" applyAlignment="1">
      <alignment horizontal="left"/>
    </xf>
    <xf numFmtId="0" fontId="2" fillId="0" borderId="3" xfId="2" applyFont="1" applyFill="1" applyBorder="1"/>
    <xf numFmtId="0" fontId="2" fillId="0" borderId="3" xfId="2" applyFont="1" applyFill="1" applyBorder="1" applyAlignment="1">
      <alignment horizontal="center"/>
    </xf>
    <xf numFmtId="0" fontId="2" fillId="0" borderId="7" xfId="2" applyFont="1" applyFill="1" applyBorder="1"/>
    <xf numFmtId="0" fontId="2" fillId="0" borderId="7" xfId="2" applyFont="1" applyFill="1" applyBorder="1" applyAlignment="1">
      <alignment horizontal="center"/>
    </xf>
    <xf numFmtId="4" fontId="2" fillId="0" borderId="7" xfId="2" applyNumberFormat="1" applyFont="1" applyFill="1" applyBorder="1"/>
    <xf numFmtId="0" fontId="4" fillId="0" borderId="3" xfId="2" applyFont="1" applyBorder="1"/>
    <xf numFmtId="0" fontId="2" fillId="0" borderId="3" xfId="2" applyFont="1" applyBorder="1" applyAlignment="1">
      <alignment horizontal="center"/>
    </xf>
    <xf numFmtId="4" fontId="2" fillId="0" borderId="3" xfId="2" applyNumberFormat="1" applyFont="1" applyBorder="1"/>
    <xf numFmtId="0" fontId="3" fillId="0" borderId="4" xfId="2" applyFont="1" applyFill="1" applyBorder="1"/>
    <xf numFmtId="0" fontId="2" fillId="0" borderId="4" xfId="2" applyFont="1" applyBorder="1" applyAlignment="1">
      <alignment horizontal="center"/>
    </xf>
    <xf numFmtId="4" fontId="2" fillId="0" borderId="4" xfId="2" applyNumberFormat="1" applyFont="1" applyBorder="1"/>
    <xf numFmtId="0" fontId="5" fillId="0" borderId="2" xfId="2" applyFont="1" applyFill="1" applyBorder="1" applyAlignment="1">
      <alignment horizontal="left"/>
    </xf>
    <xf numFmtId="0" fontId="3" fillId="0" borderId="2" xfId="2" applyFont="1" applyFill="1" applyBorder="1" applyAlignment="1">
      <alignment horizontal="center"/>
    </xf>
    <xf numFmtId="4" fontId="3" fillId="0" borderId="2" xfId="2" applyNumberFormat="1" applyFont="1" applyFill="1" applyBorder="1"/>
    <xf numFmtId="0" fontId="3" fillId="0" borderId="4" xfId="2" applyFont="1" applyFill="1" applyBorder="1" applyAlignment="1">
      <alignment horizontal="center"/>
    </xf>
    <xf numFmtId="4" fontId="3" fillId="0" borderId="4" xfId="2" applyNumberFormat="1" applyFont="1" applyFill="1" applyBorder="1"/>
    <xf numFmtId="0" fontId="2" fillId="4" borderId="12" xfId="1" applyFont="1" applyFill="1" applyBorder="1" applyAlignment="1">
      <alignment horizontal="left"/>
    </xf>
    <xf numFmtId="0" fontId="2" fillId="4" borderId="13" xfId="1" applyFont="1" applyFill="1" applyBorder="1" applyAlignment="1">
      <alignment horizontal="left"/>
    </xf>
    <xf numFmtId="0" fontId="2" fillId="4" borderId="14" xfId="1" applyFont="1" applyFill="1" applyBorder="1" applyAlignment="1">
      <alignment horizontal="left"/>
    </xf>
    <xf numFmtId="0" fontId="3" fillId="0" borderId="10" xfId="2" applyFont="1" applyFill="1" applyBorder="1" applyAlignment="1">
      <alignment horizontal="center"/>
    </xf>
    <xf numFmtId="0" fontId="2" fillId="0" borderId="17" xfId="2" applyFont="1" applyFill="1" applyBorder="1"/>
    <xf numFmtId="0" fontId="3" fillId="0" borderId="17" xfId="2" applyFont="1" applyFill="1" applyBorder="1" applyAlignment="1">
      <alignment horizontal="center"/>
    </xf>
    <xf numFmtId="0" fontId="2" fillId="0" borderId="11" xfId="1" applyFont="1" applyFill="1" applyBorder="1" applyAlignment="1">
      <alignment horizontal="center"/>
    </xf>
    <xf numFmtId="0" fontId="2" fillId="0" borderId="11" xfId="1" applyFont="1" applyFill="1" applyBorder="1"/>
    <xf numFmtId="0" fontId="2" fillId="5" borderId="12" xfId="1" applyFont="1" applyFill="1" applyBorder="1" applyAlignment="1">
      <alignment horizontal="left"/>
    </xf>
    <xf numFmtId="0" fontId="2" fillId="5" borderId="13" xfId="1" applyFont="1" applyFill="1" applyBorder="1" applyAlignment="1">
      <alignment horizontal="left"/>
    </xf>
    <xf numFmtId="0" fontId="2" fillId="5" borderId="14" xfId="1" applyFont="1" applyFill="1" applyBorder="1" applyAlignment="1">
      <alignment horizontal="left"/>
    </xf>
    <xf numFmtId="0" fontId="3" fillId="0" borderId="7" xfId="1" applyFont="1" applyFill="1" applyBorder="1" applyAlignment="1">
      <alignment horizontal="center"/>
    </xf>
    <xf numFmtId="4" fontId="3" fillId="0" borderId="7" xfId="1" applyNumberFormat="1" applyFont="1" applyFill="1" applyBorder="1"/>
    <xf numFmtId="0" fontId="3" fillId="0" borderId="11" xfId="1" applyFont="1" applyFill="1" applyBorder="1" applyAlignment="1">
      <alignment horizontal="center"/>
    </xf>
    <xf numFmtId="0" fontId="3" fillId="0" borderId="11" xfId="1" applyFont="1" applyFill="1" applyBorder="1"/>
    <xf numFmtId="4" fontId="3" fillId="0" borderId="4" xfId="1" applyNumberFormat="1" applyFont="1" applyFill="1" applyBorder="1"/>
    <xf numFmtId="3" fontId="3" fillId="0" borderId="5" xfId="1" applyNumberFormat="1" applyFont="1" applyBorder="1" applyAlignment="1">
      <alignment horizontal="left" vertical="top" wrapText="1"/>
    </xf>
    <xf numFmtId="0" fontId="3" fillId="0" borderId="2" xfId="1" applyFont="1" applyFill="1" applyBorder="1" applyAlignment="1">
      <alignment horizontal="center" vertical="center"/>
    </xf>
    <xf numFmtId="4" fontId="3" fillId="0" borderId="2" xfId="1" applyNumberFormat="1" applyFont="1" applyFill="1" applyBorder="1" applyAlignment="1">
      <alignment horizontal="right"/>
    </xf>
    <xf numFmtId="4" fontId="3" fillId="0" borderId="2" xfId="2" applyNumberFormat="1" applyFont="1" applyFill="1" applyBorder="1" applyAlignment="1">
      <alignment vertical="center"/>
    </xf>
    <xf numFmtId="4" fontId="3" fillId="0" borderId="3" xfId="2" applyNumberFormat="1" applyFont="1" applyFill="1" applyBorder="1" applyAlignment="1">
      <alignment horizontal="right" vertical="center"/>
    </xf>
    <xf numFmtId="3" fontId="3" fillId="0" borderId="2" xfId="1" applyNumberFormat="1" applyFont="1" applyBorder="1" applyAlignment="1">
      <alignment horizontal="left" vertical="top" wrapText="1"/>
    </xf>
    <xf numFmtId="0" fontId="3" fillId="0" borderId="3" xfId="1" applyFont="1" applyFill="1" applyBorder="1" applyAlignment="1">
      <alignment horizontal="center" vertical="center"/>
    </xf>
    <xf numFmtId="4" fontId="3" fillId="0" borderId="3" xfId="1" applyNumberFormat="1" applyFont="1" applyFill="1" applyBorder="1" applyAlignment="1">
      <alignment horizontal="right"/>
    </xf>
    <xf numFmtId="4" fontId="3" fillId="0" borderId="3" xfId="2" applyNumberFormat="1" applyFont="1" applyFill="1" applyBorder="1" applyAlignment="1">
      <alignment vertical="center"/>
    </xf>
    <xf numFmtId="3" fontId="2" fillId="5" borderId="12" xfId="1" applyNumberFormat="1" applyFont="1" applyFill="1" applyBorder="1" applyAlignment="1">
      <alignment horizontal="left" wrapText="1"/>
    </xf>
    <xf numFmtId="3" fontId="2" fillId="5" borderId="13" xfId="1" applyNumberFormat="1" applyFont="1" applyFill="1" applyBorder="1" applyAlignment="1">
      <alignment horizontal="left" wrapText="1"/>
    </xf>
    <xf numFmtId="3" fontId="2" fillId="5" borderId="14" xfId="1" applyNumberFormat="1" applyFont="1" applyFill="1" applyBorder="1" applyAlignment="1">
      <alignment horizontal="left" wrapText="1"/>
    </xf>
    <xf numFmtId="4" fontId="3" fillId="0" borderId="3" xfId="2" applyNumberFormat="1" applyFont="1" applyFill="1" applyBorder="1"/>
    <xf numFmtId="0" fontId="3" fillId="0" borderId="10" xfId="1" applyFont="1" applyFill="1" applyBorder="1" applyAlignment="1">
      <alignment horizontal="left" wrapText="1"/>
    </xf>
    <xf numFmtId="0" fontId="3" fillId="0" borderId="10" xfId="1" applyFont="1" applyFill="1" applyBorder="1" applyAlignment="1">
      <alignment horizontal="center"/>
    </xf>
    <xf numFmtId="0" fontId="2" fillId="6" borderId="12" xfId="1" applyFont="1" applyFill="1" applyBorder="1" applyAlignment="1">
      <alignment horizontal="left" wrapText="1"/>
    </xf>
    <xf numFmtId="0" fontId="2" fillId="6" borderId="13" xfId="1" applyFont="1" applyFill="1" applyBorder="1" applyAlignment="1">
      <alignment horizontal="left" wrapText="1"/>
    </xf>
    <xf numFmtId="0" fontId="2" fillId="6" borderId="14" xfId="1" applyFont="1" applyFill="1" applyBorder="1" applyAlignment="1">
      <alignment horizontal="left" wrapText="1"/>
    </xf>
    <xf numFmtId="0" fontId="2" fillId="0" borderId="7" xfId="1" applyFont="1" applyFill="1" applyBorder="1"/>
    <xf numFmtId="0" fontId="2" fillId="0" borderId="10" xfId="1" applyFont="1" applyFill="1" applyBorder="1" applyAlignment="1">
      <alignment horizontal="left" wrapText="1"/>
    </xf>
    <xf numFmtId="4" fontId="2" fillId="0" borderId="2" xfId="1" applyNumberFormat="1" applyFont="1" applyFill="1" applyBorder="1" applyAlignment="1">
      <alignment horizontal="right" wrapText="1"/>
    </xf>
    <xf numFmtId="4" fontId="2" fillId="0" borderId="3" xfId="1" applyNumberFormat="1" applyFont="1" applyFill="1" applyBorder="1" applyAlignment="1">
      <alignment horizontal="right"/>
    </xf>
    <xf numFmtId="0" fontId="3" fillId="0" borderId="5" xfId="1" applyFont="1" applyBorder="1" applyAlignment="1">
      <alignment horizontal="left" vertical="center" wrapText="1"/>
    </xf>
    <xf numFmtId="4" fontId="3" fillId="0" borderId="2" xfId="2" applyNumberFormat="1" applyFont="1" applyFill="1" applyBorder="1" applyAlignment="1">
      <alignment horizontal="right" vertical="center"/>
    </xf>
    <xf numFmtId="0" fontId="3" fillId="0" borderId="17" xfId="1" applyFont="1" applyFill="1" applyBorder="1" applyAlignment="1">
      <alignment horizontal="center"/>
    </xf>
    <xf numFmtId="4" fontId="3" fillId="0" borderId="4" xfId="1" applyNumberFormat="1" applyFont="1" applyFill="1" applyBorder="1" applyAlignment="1">
      <alignment horizontal="right"/>
    </xf>
    <xf numFmtId="4" fontId="3" fillId="0" borderId="4" xfId="2" applyNumberFormat="1" applyFont="1" applyFill="1" applyBorder="1" applyAlignment="1">
      <alignment horizontal="right" vertical="center"/>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4" fontId="3" fillId="0" borderId="3" xfId="2" applyNumberFormat="1" applyFont="1" applyFill="1" applyBorder="1" applyAlignment="1">
      <alignment horizontal="right"/>
    </xf>
    <xf numFmtId="0" fontId="2" fillId="6" borderId="12" xfId="2" applyFont="1" applyFill="1" applyBorder="1" applyAlignment="1">
      <alignment horizontal="left" wrapText="1"/>
    </xf>
    <xf numFmtId="0" fontId="2" fillId="6" borderId="13" xfId="2" applyFont="1" applyFill="1" applyBorder="1" applyAlignment="1">
      <alignment horizontal="left" wrapText="1"/>
    </xf>
    <xf numFmtId="0" fontId="2" fillId="6" borderId="14" xfId="2" applyFont="1" applyFill="1" applyBorder="1" applyAlignment="1">
      <alignment horizontal="left" wrapText="1"/>
    </xf>
    <xf numFmtId="0" fontId="2" fillId="0" borderId="17" xfId="2" applyFont="1" applyFill="1" applyBorder="1" applyAlignment="1">
      <alignment horizontal="left"/>
    </xf>
    <xf numFmtId="0" fontId="2" fillId="0" borderId="1" xfId="2" applyFont="1" applyFill="1" applyBorder="1" applyAlignment="1">
      <alignment horizontal="left"/>
    </xf>
    <xf numFmtId="0" fontId="2" fillId="0" borderId="9" xfId="2" applyFont="1" applyFill="1" applyBorder="1" applyAlignment="1">
      <alignment horizontal="left"/>
    </xf>
    <xf numFmtId="0" fontId="3" fillId="0" borderId="3" xfId="2" applyFont="1" applyBorder="1" applyAlignment="1">
      <alignment horizontal="center"/>
    </xf>
    <xf numFmtId="4" fontId="3" fillId="0" borderId="3" xfId="2" applyNumberFormat="1" applyFont="1" applyBorder="1"/>
    <xf numFmtId="0" fontId="3" fillId="0" borderId="4" xfId="2" applyFont="1" applyBorder="1" applyAlignment="1">
      <alignment horizontal="center"/>
    </xf>
    <xf numFmtId="4" fontId="3" fillId="0" borderId="4" xfId="2" applyNumberFormat="1" applyFont="1" applyBorder="1"/>
    <xf numFmtId="0" fontId="2" fillId="0" borderId="17" xfId="2" applyFont="1" applyFill="1" applyBorder="1" applyAlignment="1">
      <alignment horizontal="center"/>
    </xf>
    <xf numFmtId="4" fontId="2" fillId="0" borderId="4" xfId="2" applyNumberFormat="1" applyFont="1" applyFill="1" applyBorder="1"/>
    <xf numFmtId="0" fontId="3" fillId="0" borderId="3" xfId="2" applyFont="1" applyFill="1" applyBorder="1"/>
    <xf numFmtId="0" fontId="3" fillId="0" borderId="11" xfId="2" applyFont="1" applyFill="1" applyBorder="1" applyAlignment="1">
      <alignment horizontal="center"/>
    </xf>
    <xf numFmtId="0" fontId="3" fillId="0" borderId="2" xfId="2" applyFont="1" applyFill="1" applyBorder="1"/>
    <xf numFmtId="4" fontId="3" fillId="0" borderId="2" xfId="3" applyNumberFormat="1" applyFont="1" applyBorder="1" applyAlignment="1"/>
    <xf numFmtId="0" fontId="2" fillId="0" borderId="4" xfId="2" applyFont="1" applyFill="1" applyBorder="1"/>
    <xf numFmtId="4" fontId="3" fillId="0" borderId="4" xfId="3" applyNumberFormat="1" applyFont="1" applyBorder="1" applyAlignment="1"/>
    <xf numFmtId="4" fontId="3" fillId="0" borderId="4" xfId="2" applyNumberFormat="1" applyFont="1" applyFill="1" applyBorder="1" applyAlignment="1">
      <alignment vertical="center"/>
    </xf>
    <xf numFmtId="0" fontId="3" fillId="0" borderId="2" xfId="2" applyFont="1" applyFill="1" applyBorder="1" applyAlignment="1">
      <alignment wrapText="1"/>
    </xf>
    <xf numFmtId="4" fontId="3" fillId="0" borderId="0" xfId="2" applyNumberFormat="1" applyFont="1" applyFill="1" applyBorder="1" applyAlignment="1">
      <alignment vertical="center"/>
    </xf>
    <xf numFmtId="0" fontId="3" fillId="0" borderId="0" xfId="2" applyFont="1" applyAlignment="1">
      <alignment wrapText="1"/>
    </xf>
    <xf numFmtId="4" fontId="3" fillId="0" borderId="0" xfId="2" applyNumberFormat="1" applyFont="1"/>
    <xf numFmtId="0" fontId="3" fillId="0" borderId="4" xfId="2" applyFont="1" applyFill="1" applyBorder="1" applyAlignment="1">
      <alignment wrapText="1"/>
    </xf>
    <xf numFmtId="0" fontId="2" fillId="0" borderId="2" xfId="2" applyFont="1" applyFill="1" applyBorder="1"/>
    <xf numFmtId="4" fontId="3" fillId="0" borderId="2" xfId="2" applyNumberFormat="1" applyFont="1" applyFill="1" applyBorder="1" applyAlignment="1">
      <alignment horizontal="right"/>
    </xf>
    <xf numFmtId="4" fontId="3" fillId="0" borderId="4" xfId="2" applyNumberFormat="1" applyFont="1" applyFill="1" applyBorder="1" applyAlignment="1">
      <alignment horizontal="right"/>
    </xf>
    <xf numFmtId="0" fontId="3" fillId="0" borderId="2" xfId="2" applyFont="1" applyBorder="1" applyAlignment="1">
      <alignment horizontal="center" vertical="center"/>
    </xf>
    <xf numFmtId="4" fontId="3" fillId="0" borderId="2" xfId="2" applyNumberFormat="1" applyFont="1" applyBorder="1" applyAlignment="1">
      <alignment horizontal="right"/>
    </xf>
    <xf numFmtId="4" fontId="3" fillId="0" borderId="3" xfId="2" applyNumberFormat="1" applyFont="1" applyBorder="1" applyAlignment="1">
      <alignment horizontal="right"/>
    </xf>
    <xf numFmtId="0" fontId="3" fillId="0" borderId="4" xfId="2" applyFont="1" applyBorder="1" applyAlignment="1">
      <alignment horizontal="center" vertical="center"/>
    </xf>
    <xf numFmtId="4" fontId="3" fillId="0" borderId="4" xfId="2" applyNumberFormat="1" applyFont="1" applyBorder="1" applyAlignment="1">
      <alignment horizontal="right"/>
    </xf>
    <xf numFmtId="0" fontId="3" fillId="0" borderId="2" xfId="2" applyFont="1" applyFill="1" applyBorder="1" applyAlignment="1">
      <alignment vertical="top" wrapText="1"/>
    </xf>
    <xf numFmtId="0" fontId="3" fillId="0" borderId="2" xfId="2" applyFont="1" applyFill="1" applyBorder="1" applyAlignment="1">
      <alignment vertical="center" wrapText="1"/>
    </xf>
    <xf numFmtId="4" fontId="3" fillId="0" borderId="3" xfId="3" applyNumberFormat="1" applyFont="1" applyBorder="1" applyAlignment="1"/>
    <xf numFmtId="3" fontId="8" fillId="0" borderId="0" xfId="2" applyNumberFormat="1" applyFont="1" applyFill="1" applyAlignment="1" applyProtection="1">
      <alignment horizontal="center" wrapText="1"/>
    </xf>
    <xf numFmtId="3" fontId="8" fillId="0" borderId="0" xfId="2" applyNumberFormat="1" applyFont="1" applyFill="1" applyAlignment="1" applyProtection="1">
      <alignment wrapText="1"/>
    </xf>
    <xf numFmtId="0" fontId="1" fillId="0" borderId="0" xfId="2" applyFont="1"/>
    <xf numFmtId="0" fontId="8" fillId="0" borderId="0" xfId="2" applyNumberFormat="1" applyFont="1" applyAlignment="1">
      <alignment horizontal="center"/>
    </xf>
    <xf numFmtId="0" fontId="8" fillId="0" borderId="0" xfId="2" applyNumberFormat="1" applyFont="1" applyAlignment="1"/>
    <xf numFmtId="3" fontId="8" fillId="0" borderId="0" xfId="2" applyNumberFormat="1" applyFont="1" applyAlignment="1">
      <alignment horizontal="center"/>
    </xf>
    <xf numFmtId="3" fontId="8" fillId="0" borderId="0" xfId="2" applyNumberFormat="1" applyFont="1" applyAlignment="1"/>
  </cellXfs>
  <cellStyles count="4">
    <cellStyle name="Normal" xfId="0" builtinId="0"/>
    <cellStyle name="Normal 2" xfId="2"/>
    <cellStyle name="Normal 4" xfId="3"/>
    <cellStyle name="Normal 7"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0DISK/2008/comunicare%202008-2011/Machete%202008-2011/140%2004%204%20iul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0-04 "/>
      <sheetName val="#REF!"/>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2"/>
  <sheetViews>
    <sheetView tabSelected="1" zoomScaleNormal="100" zoomScaleSheetLayoutView="100" workbookViewId="0">
      <pane xSplit="1" ySplit="15" topLeftCell="B319" activePane="bottomRight" state="frozen"/>
      <selection pane="topRight" activeCell="B1" sqref="B1"/>
      <selection pane="bottomLeft" activeCell="A17" sqref="A17"/>
      <selection pane="bottomRight" activeCell="A331" sqref="A331:F331"/>
    </sheetView>
  </sheetViews>
  <sheetFormatPr defaultRowHeight="14.25" x14ac:dyDescent="0.2"/>
  <cols>
    <col min="1" max="1" width="46.125" style="4" customWidth="1"/>
    <col min="2" max="2" width="4" style="3" customWidth="1"/>
    <col min="3" max="3" width="12.125" style="4" customWidth="1"/>
    <col min="4" max="4" width="10" style="4" customWidth="1"/>
    <col min="5" max="5" width="12.875" style="6" customWidth="1"/>
    <col min="6" max="6" width="9" style="4"/>
    <col min="7" max="8" width="10.25" style="4" customWidth="1"/>
    <col min="9" max="256" width="9" style="4"/>
    <col min="257" max="257" width="46.125" style="4" customWidth="1"/>
    <col min="258" max="258" width="4" style="4" customWidth="1"/>
    <col min="259" max="259" width="12.125" style="4" customWidth="1"/>
    <col min="260" max="260" width="10" style="4" customWidth="1"/>
    <col min="261" max="261" width="12.875" style="4" customWidth="1"/>
    <col min="262" max="262" width="9" style="4"/>
    <col min="263" max="264" width="10.25" style="4" customWidth="1"/>
    <col min="265" max="512" width="9" style="4"/>
    <col min="513" max="513" width="46.125" style="4" customWidth="1"/>
    <col min="514" max="514" width="4" style="4" customWidth="1"/>
    <col min="515" max="515" width="12.125" style="4" customWidth="1"/>
    <col min="516" max="516" width="10" style="4" customWidth="1"/>
    <col min="517" max="517" width="12.875" style="4" customWidth="1"/>
    <col min="518" max="518" width="9" style="4"/>
    <col min="519" max="520" width="10.25" style="4" customWidth="1"/>
    <col min="521" max="768" width="9" style="4"/>
    <col min="769" max="769" width="46.125" style="4" customWidth="1"/>
    <col min="770" max="770" width="4" style="4" customWidth="1"/>
    <col min="771" max="771" width="12.125" style="4" customWidth="1"/>
    <col min="772" max="772" width="10" style="4" customWidth="1"/>
    <col min="773" max="773" width="12.875" style="4" customWidth="1"/>
    <col min="774" max="774" width="9" style="4"/>
    <col min="775" max="776" width="10.25" style="4" customWidth="1"/>
    <col min="777" max="1024" width="9" style="4"/>
    <col min="1025" max="1025" width="46.125" style="4" customWidth="1"/>
    <col min="1026" max="1026" width="4" style="4" customWidth="1"/>
    <col min="1027" max="1027" width="12.125" style="4" customWidth="1"/>
    <col min="1028" max="1028" width="10" style="4" customWidth="1"/>
    <col min="1029" max="1029" width="12.875" style="4" customWidth="1"/>
    <col min="1030" max="1030" width="9" style="4"/>
    <col min="1031" max="1032" width="10.25" style="4" customWidth="1"/>
    <col min="1033" max="1280" width="9" style="4"/>
    <col min="1281" max="1281" width="46.125" style="4" customWidth="1"/>
    <col min="1282" max="1282" width="4" style="4" customWidth="1"/>
    <col min="1283" max="1283" width="12.125" style="4" customWidth="1"/>
    <col min="1284" max="1284" width="10" style="4" customWidth="1"/>
    <col min="1285" max="1285" width="12.875" style="4" customWidth="1"/>
    <col min="1286" max="1286" width="9" style="4"/>
    <col min="1287" max="1288" width="10.25" style="4" customWidth="1"/>
    <col min="1289" max="1536" width="9" style="4"/>
    <col min="1537" max="1537" width="46.125" style="4" customWidth="1"/>
    <col min="1538" max="1538" width="4" style="4" customWidth="1"/>
    <col min="1539" max="1539" width="12.125" style="4" customWidth="1"/>
    <col min="1540" max="1540" width="10" style="4" customWidth="1"/>
    <col min="1541" max="1541" width="12.875" style="4" customWidth="1"/>
    <col min="1542" max="1542" width="9" style="4"/>
    <col min="1543" max="1544" width="10.25" style="4" customWidth="1"/>
    <col min="1545" max="1792" width="9" style="4"/>
    <col min="1793" max="1793" width="46.125" style="4" customWidth="1"/>
    <col min="1794" max="1794" width="4" style="4" customWidth="1"/>
    <col min="1795" max="1795" width="12.125" style="4" customWidth="1"/>
    <col min="1796" max="1796" width="10" style="4" customWidth="1"/>
    <col min="1797" max="1797" width="12.875" style="4" customWidth="1"/>
    <col min="1798" max="1798" width="9" style="4"/>
    <col min="1799" max="1800" width="10.25" style="4" customWidth="1"/>
    <col min="1801" max="2048" width="9" style="4"/>
    <col min="2049" max="2049" width="46.125" style="4" customWidth="1"/>
    <col min="2050" max="2050" width="4" style="4" customWidth="1"/>
    <col min="2051" max="2051" width="12.125" style="4" customWidth="1"/>
    <col min="2052" max="2052" width="10" style="4" customWidth="1"/>
    <col min="2053" max="2053" width="12.875" style="4" customWidth="1"/>
    <col min="2054" max="2054" width="9" style="4"/>
    <col min="2055" max="2056" width="10.25" style="4" customWidth="1"/>
    <col min="2057" max="2304" width="9" style="4"/>
    <col min="2305" max="2305" width="46.125" style="4" customWidth="1"/>
    <col min="2306" max="2306" width="4" style="4" customWidth="1"/>
    <col min="2307" max="2307" width="12.125" style="4" customWidth="1"/>
    <col min="2308" max="2308" width="10" style="4" customWidth="1"/>
    <col min="2309" max="2309" width="12.875" style="4" customWidth="1"/>
    <col min="2310" max="2310" width="9" style="4"/>
    <col min="2311" max="2312" width="10.25" style="4" customWidth="1"/>
    <col min="2313" max="2560" width="9" style="4"/>
    <col min="2561" max="2561" width="46.125" style="4" customWidth="1"/>
    <col min="2562" max="2562" width="4" style="4" customWidth="1"/>
    <col min="2563" max="2563" width="12.125" style="4" customWidth="1"/>
    <col min="2564" max="2564" width="10" style="4" customWidth="1"/>
    <col min="2565" max="2565" width="12.875" style="4" customWidth="1"/>
    <col min="2566" max="2566" width="9" style="4"/>
    <col min="2567" max="2568" width="10.25" style="4" customWidth="1"/>
    <col min="2569" max="2816" width="9" style="4"/>
    <col min="2817" max="2817" width="46.125" style="4" customWidth="1"/>
    <col min="2818" max="2818" width="4" style="4" customWidth="1"/>
    <col min="2819" max="2819" width="12.125" style="4" customWidth="1"/>
    <col min="2820" max="2820" width="10" style="4" customWidth="1"/>
    <col min="2821" max="2821" width="12.875" style="4" customWidth="1"/>
    <col min="2822" max="2822" width="9" style="4"/>
    <col min="2823" max="2824" width="10.25" style="4" customWidth="1"/>
    <col min="2825" max="3072" width="9" style="4"/>
    <col min="3073" max="3073" width="46.125" style="4" customWidth="1"/>
    <col min="3074" max="3074" width="4" style="4" customWidth="1"/>
    <col min="3075" max="3075" width="12.125" style="4" customWidth="1"/>
    <col min="3076" max="3076" width="10" style="4" customWidth="1"/>
    <col min="3077" max="3077" width="12.875" style="4" customWidth="1"/>
    <col min="3078" max="3078" width="9" style="4"/>
    <col min="3079" max="3080" width="10.25" style="4" customWidth="1"/>
    <col min="3081" max="3328" width="9" style="4"/>
    <col min="3329" max="3329" width="46.125" style="4" customWidth="1"/>
    <col min="3330" max="3330" width="4" style="4" customWidth="1"/>
    <col min="3331" max="3331" width="12.125" style="4" customWidth="1"/>
    <col min="3332" max="3332" width="10" style="4" customWidth="1"/>
    <col min="3333" max="3333" width="12.875" style="4" customWidth="1"/>
    <col min="3334" max="3334" width="9" style="4"/>
    <col min="3335" max="3336" width="10.25" style="4" customWidth="1"/>
    <col min="3337" max="3584" width="9" style="4"/>
    <col min="3585" max="3585" width="46.125" style="4" customWidth="1"/>
    <col min="3586" max="3586" width="4" style="4" customWidth="1"/>
    <col min="3587" max="3587" width="12.125" style="4" customWidth="1"/>
    <col min="3588" max="3588" width="10" style="4" customWidth="1"/>
    <col min="3589" max="3589" width="12.875" style="4" customWidth="1"/>
    <col min="3590" max="3590" width="9" style="4"/>
    <col min="3591" max="3592" width="10.25" style="4" customWidth="1"/>
    <col min="3593" max="3840" width="9" style="4"/>
    <col min="3841" max="3841" width="46.125" style="4" customWidth="1"/>
    <col min="3842" max="3842" width="4" style="4" customWidth="1"/>
    <col min="3843" max="3843" width="12.125" style="4" customWidth="1"/>
    <col min="3844" max="3844" width="10" style="4" customWidth="1"/>
    <col min="3845" max="3845" width="12.875" style="4" customWidth="1"/>
    <col min="3846" max="3846" width="9" style="4"/>
    <col min="3847" max="3848" width="10.25" style="4" customWidth="1"/>
    <col min="3849" max="4096" width="9" style="4"/>
    <col min="4097" max="4097" width="46.125" style="4" customWidth="1"/>
    <col min="4098" max="4098" width="4" style="4" customWidth="1"/>
    <col min="4099" max="4099" width="12.125" style="4" customWidth="1"/>
    <col min="4100" max="4100" width="10" style="4" customWidth="1"/>
    <col min="4101" max="4101" width="12.875" style="4" customWidth="1"/>
    <col min="4102" max="4102" width="9" style="4"/>
    <col min="4103" max="4104" width="10.25" style="4" customWidth="1"/>
    <col min="4105" max="4352" width="9" style="4"/>
    <col min="4353" max="4353" width="46.125" style="4" customWidth="1"/>
    <col min="4354" max="4354" width="4" style="4" customWidth="1"/>
    <col min="4355" max="4355" width="12.125" style="4" customWidth="1"/>
    <col min="4356" max="4356" width="10" style="4" customWidth="1"/>
    <col min="4357" max="4357" width="12.875" style="4" customWidth="1"/>
    <col min="4358" max="4358" width="9" style="4"/>
    <col min="4359" max="4360" width="10.25" style="4" customWidth="1"/>
    <col min="4361" max="4608" width="9" style="4"/>
    <col min="4609" max="4609" width="46.125" style="4" customWidth="1"/>
    <col min="4610" max="4610" width="4" style="4" customWidth="1"/>
    <col min="4611" max="4611" width="12.125" style="4" customWidth="1"/>
    <col min="4612" max="4612" width="10" style="4" customWidth="1"/>
    <col min="4613" max="4613" width="12.875" style="4" customWidth="1"/>
    <col min="4614" max="4614" width="9" style="4"/>
    <col min="4615" max="4616" width="10.25" style="4" customWidth="1"/>
    <col min="4617" max="4864" width="9" style="4"/>
    <col min="4865" max="4865" width="46.125" style="4" customWidth="1"/>
    <col min="4866" max="4866" width="4" style="4" customWidth="1"/>
    <col min="4867" max="4867" width="12.125" style="4" customWidth="1"/>
    <col min="4868" max="4868" width="10" style="4" customWidth="1"/>
    <col min="4869" max="4869" width="12.875" style="4" customWidth="1"/>
    <col min="4870" max="4870" width="9" style="4"/>
    <col min="4871" max="4872" width="10.25" style="4" customWidth="1"/>
    <col min="4873" max="5120" width="9" style="4"/>
    <col min="5121" max="5121" width="46.125" style="4" customWidth="1"/>
    <col min="5122" max="5122" width="4" style="4" customWidth="1"/>
    <col min="5123" max="5123" width="12.125" style="4" customWidth="1"/>
    <col min="5124" max="5124" width="10" style="4" customWidth="1"/>
    <col min="5125" max="5125" width="12.875" style="4" customWidth="1"/>
    <col min="5126" max="5126" width="9" style="4"/>
    <col min="5127" max="5128" width="10.25" style="4" customWidth="1"/>
    <col min="5129" max="5376" width="9" style="4"/>
    <col min="5377" max="5377" width="46.125" style="4" customWidth="1"/>
    <col min="5378" max="5378" width="4" style="4" customWidth="1"/>
    <col min="5379" max="5379" width="12.125" style="4" customWidth="1"/>
    <col min="5380" max="5380" width="10" style="4" customWidth="1"/>
    <col min="5381" max="5381" width="12.875" style="4" customWidth="1"/>
    <col min="5382" max="5382" width="9" style="4"/>
    <col min="5383" max="5384" width="10.25" style="4" customWidth="1"/>
    <col min="5385" max="5632" width="9" style="4"/>
    <col min="5633" max="5633" width="46.125" style="4" customWidth="1"/>
    <col min="5634" max="5634" width="4" style="4" customWidth="1"/>
    <col min="5635" max="5635" width="12.125" style="4" customWidth="1"/>
    <col min="5636" max="5636" width="10" style="4" customWidth="1"/>
    <col min="5637" max="5637" width="12.875" style="4" customWidth="1"/>
    <col min="5638" max="5638" width="9" style="4"/>
    <col min="5639" max="5640" width="10.25" style="4" customWidth="1"/>
    <col min="5641" max="5888" width="9" style="4"/>
    <col min="5889" max="5889" width="46.125" style="4" customWidth="1"/>
    <col min="5890" max="5890" width="4" style="4" customWidth="1"/>
    <col min="5891" max="5891" width="12.125" style="4" customWidth="1"/>
    <col min="5892" max="5892" width="10" style="4" customWidth="1"/>
    <col min="5893" max="5893" width="12.875" style="4" customWidth="1"/>
    <col min="5894" max="5894" width="9" style="4"/>
    <col min="5895" max="5896" width="10.25" style="4" customWidth="1"/>
    <col min="5897" max="6144" width="9" style="4"/>
    <col min="6145" max="6145" width="46.125" style="4" customWidth="1"/>
    <col min="6146" max="6146" width="4" style="4" customWidth="1"/>
    <col min="6147" max="6147" width="12.125" style="4" customWidth="1"/>
    <col min="6148" max="6148" width="10" style="4" customWidth="1"/>
    <col min="6149" max="6149" width="12.875" style="4" customWidth="1"/>
    <col min="6150" max="6150" width="9" style="4"/>
    <col min="6151" max="6152" width="10.25" style="4" customWidth="1"/>
    <col min="6153" max="6400" width="9" style="4"/>
    <col min="6401" max="6401" width="46.125" style="4" customWidth="1"/>
    <col min="6402" max="6402" width="4" style="4" customWidth="1"/>
    <col min="6403" max="6403" width="12.125" style="4" customWidth="1"/>
    <col min="6404" max="6404" width="10" style="4" customWidth="1"/>
    <col min="6405" max="6405" width="12.875" style="4" customWidth="1"/>
    <col min="6406" max="6406" width="9" style="4"/>
    <col min="6407" max="6408" width="10.25" style="4" customWidth="1"/>
    <col min="6409" max="6656" width="9" style="4"/>
    <col min="6657" max="6657" width="46.125" style="4" customWidth="1"/>
    <col min="6658" max="6658" width="4" style="4" customWidth="1"/>
    <col min="6659" max="6659" width="12.125" style="4" customWidth="1"/>
    <col min="6660" max="6660" width="10" style="4" customWidth="1"/>
    <col min="6661" max="6661" width="12.875" style="4" customWidth="1"/>
    <col min="6662" max="6662" width="9" style="4"/>
    <col min="6663" max="6664" width="10.25" style="4" customWidth="1"/>
    <col min="6665" max="6912" width="9" style="4"/>
    <col min="6913" max="6913" width="46.125" style="4" customWidth="1"/>
    <col min="6914" max="6914" width="4" style="4" customWidth="1"/>
    <col min="6915" max="6915" width="12.125" style="4" customWidth="1"/>
    <col min="6916" max="6916" width="10" style="4" customWidth="1"/>
    <col min="6917" max="6917" width="12.875" style="4" customWidth="1"/>
    <col min="6918" max="6918" width="9" style="4"/>
    <col min="6919" max="6920" width="10.25" style="4" customWidth="1"/>
    <col min="6921" max="7168" width="9" style="4"/>
    <col min="7169" max="7169" width="46.125" style="4" customWidth="1"/>
    <col min="7170" max="7170" width="4" style="4" customWidth="1"/>
    <col min="7171" max="7171" width="12.125" style="4" customWidth="1"/>
    <col min="7172" max="7172" width="10" style="4" customWidth="1"/>
    <col min="7173" max="7173" width="12.875" style="4" customWidth="1"/>
    <col min="7174" max="7174" width="9" style="4"/>
    <col min="7175" max="7176" width="10.25" style="4" customWidth="1"/>
    <col min="7177" max="7424" width="9" style="4"/>
    <col min="7425" max="7425" width="46.125" style="4" customWidth="1"/>
    <col min="7426" max="7426" width="4" style="4" customWidth="1"/>
    <col min="7427" max="7427" width="12.125" style="4" customWidth="1"/>
    <col min="7428" max="7428" width="10" style="4" customWidth="1"/>
    <col min="7429" max="7429" width="12.875" style="4" customWidth="1"/>
    <col min="7430" max="7430" width="9" style="4"/>
    <col min="7431" max="7432" width="10.25" style="4" customWidth="1"/>
    <col min="7433" max="7680" width="9" style="4"/>
    <col min="7681" max="7681" width="46.125" style="4" customWidth="1"/>
    <col min="7682" max="7682" width="4" style="4" customWidth="1"/>
    <col min="7683" max="7683" width="12.125" style="4" customWidth="1"/>
    <col min="7684" max="7684" width="10" style="4" customWidth="1"/>
    <col min="7685" max="7685" width="12.875" style="4" customWidth="1"/>
    <col min="7686" max="7686" width="9" style="4"/>
    <col min="7687" max="7688" width="10.25" style="4" customWidth="1"/>
    <col min="7689" max="7936" width="9" style="4"/>
    <col min="7937" max="7937" width="46.125" style="4" customWidth="1"/>
    <col min="7938" max="7938" width="4" style="4" customWidth="1"/>
    <col min="7939" max="7939" width="12.125" style="4" customWidth="1"/>
    <col min="7940" max="7940" width="10" style="4" customWidth="1"/>
    <col min="7941" max="7941" width="12.875" style="4" customWidth="1"/>
    <col min="7942" max="7942" width="9" style="4"/>
    <col min="7943" max="7944" width="10.25" style="4" customWidth="1"/>
    <col min="7945" max="8192" width="9" style="4"/>
    <col min="8193" max="8193" width="46.125" style="4" customWidth="1"/>
    <col min="8194" max="8194" width="4" style="4" customWidth="1"/>
    <col min="8195" max="8195" width="12.125" style="4" customWidth="1"/>
    <col min="8196" max="8196" width="10" style="4" customWidth="1"/>
    <col min="8197" max="8197" width="12.875" style="4" customWidth="1"/>
    <col min="8198" max="8198" width="9" style="4"/>
    <col min="8199" max="8200" width="10.25" style="4" customWidth="1"/>
    <col min="8201" max="8448" width="9" style="4"/>
    <col min="8449" max="8449" width="46.125" style="4" customWidth="1"/>
    <col min="8450" max="8450" width="4" style="4" customWidth="1"/>
    <col min="8451" max="8451" width="12.125" style="4" customWidth="1"/>
    <col min="8452" max="8452" width="10" style="4" customWidth="1"/>
    <col min="8453" max="8453" width="12.875" style="4" customWidth="1"/>
    <col min="8454" max="8454" width="9" style="4"/>
    <col min="8455" max="8456" width="10.25" style="4" customWidth="1"/>
    <col min="8457" max="8704" width="9" style="4"/>
    <col min="8705" max="8705" width="46.125" style="4" customWidth="1"/>
    <col min="8706" max="8706" width="4" style="4" customWidth="1"/>
    <col min="8707" max="8707" width="12.125" style="4" customWidth="1"/>
    <col min="8708" max="8708" width="10" style="4" customWidth="1"/>
    <col min="8709" max="8709" width="12.875" style="4" customWidth="1"/>
    <col min="8710" max="8710" width="9" style="4"/>
    <col min="8711" max="8712" width="10.25" style="4" customWidth="1"/>
    <col min="8713" max="8960" width="9" style="4"/>
    <col min="8961" max="8961" width="46.125" style="4" customWidth="1"/>
    <col min="8962" max="8962" width="4" style="4" customWidth="1"/>
    <col min="8963" max="8963" width="12.125" style="4" customWidth="1"/>
    <col min="8964" max="8964" width="10" style="4" customWidth="1"/>
    <col min="8965" max="8965" width="12.875" style="4" customWidth="1"/>
    <col min="8966" max="8966" width="9" style="4"/>
    <col min="8967" max="8968" width="10.25" style="4" customWidth="1"/>
    <col min="8969" max="9216" width="9" style="4"/>
    <col min="9217" max="9217" width="46.125" style="4" customWidth="1"/>
    <col min="9218" max="9218" width="4" style="4" customWidth="1"/>
    <col min="9219" max="9219" width="12.125" style="4" customWidth="1"/>
    <col min="9220" max="9220" width="10" style="4" customWidth="1"/>
    <col min="9221" max="9221" width="12.875" style="4" customWidth="1"/>
    <col min="9222" max="9222" width="9" style="4"/>
    <col min="9223" max="9224" width="10.25" style="4" customWidth="1"/>
    <col min="9225" max="9472" width="9" style="4"/>
    <col min="9473" max="9473" width="46.125" style="4" customWidth="1"/>
    <col min="9474" max="9474" width="4" style="4" customWidth="1"/>
    <col min="9475" max="9475" width="12.125" style="4" customWidth="1"/>
    <col min="9476" max="9476" width="10" style="4" customWidth="1"/>
    <col min="9477" max="9477" width="12.875" style="4" customWidth="1"/>
    <col min="9478" max="9478" width="9" style="4"/>
    <col min="9479" max="9480" width="10.25" style="4" customWidth="1"/>
    <col min="9481" max="9728" width="9" style="4"/>
    <col min="9729" max="9729" width="46.125" style="4" customWidth="1"/>
    <col min="9730" max="9730" width="4" style="4" customWidth="1"/>
    <col min="9731" max="9731" width="12.125" style="4" customWidth="1"/>
    <col min="9732" max="9732" width="10" style="4" customWidth="1"/>
    <col min="9733" max="9733" width="12.875" style="4" customWidth="1"/>
    <col min="9734" max="9734" width="9" style="4"/>
    <col min="9735" max="9736" width="10.25" style="4" customWidth="1"/>
    <col min="9737" max="9984" width="9" style="4"/>
    <col min="9985" max="9985" width="46.125" style="4" customWidth="1"/>
    <col min="9986" max="9986" width="4" style="4" customWidth="1"/>
    <col min="9987" max="9987" width="12.125" style="4" customWidth="1"/>
    <col min="9988" max="9988" width="10" style="4" customWidth="1"/>
    <col min="9989" max="9989" width="12.875" style="4" customWidth="1"/>
    <col min="9990" max="9990" width="9" style="4"/>
    <col min="9991" max="9992" width="10.25" style="4" customWidth="1"/>
    <col min="9993" max="10240" width="9" style="4"/>
    <col min="10241" max="10241" width="46.125" style="4" customWidth="1"/>
    <col min="10242" max="10242" width="4" style="4" customWidth="1"/>
    <col min="10243" max="10243" width="12.125" style="4" customWidth="1"/>
    <col min="10244" max="10244" width="10" style="4" customWidth="1"/>
    <col min="10245" max="10245" width="12.875" style="4" customWidth="1"/>
    <col min="10246" max="10246" width="9" style="4"/>
    <col min="10247" max="10248" width="10.25" style="4" customWidth="1"/>
    <col min="10249" max="10496" width="9" style="4"/>
    <col min="10497" max="10497" width="46.125" style="4" customWidth="1"/>
    <col min="10498" max="10498" width="4" style="4" customWidth="1"/>
    <col min="10499" max="10499" width="12.125" style="4" customWidth="1"/>
    <col min="10500" max="10500" width="10" style="4" customWidth="1"/>
    <col min="10501" max="10501" width="12.875" style="4" customWidth="1"/>
    <col min="10502" max="10502" width="9" style="4"/>
    <col min="10503" max="10504" width="10.25" style="4" customWidth="1"/>
    <col min="10505" max="10752" width="9" style="4"/>
    <col min="10753" max="10753" width="46.125" style="4" customWidth="1"/>
    <col min="10754" max="10754" width="4" style="4" customWidth="1"/>
    <col min="10755" max="10755" width="12.125" style="4" customWidth="1"/>
    <col min="10756" max="10756" width="10" style="4" customWidth="1"/>
    <col min="10757" max="10757" width="12.875" style="4" customWidth="1"/>
    <col min="10758" max="10758" width="9" style="4"/>
    <col min="10759" max="10760" width="10.25" style="4" customWidth="1"/>
    <col min="10761" max="11008" width="9" style="4"/>
    <col min="11009" max="11009" width="46.125" style="4" customWidth="1"/>
    <col min="11010" max="11010" width="4" style="4" customWidth="1"/>
    <col min="11011" max="11011" width="12.125" style="4" customWidth="1"/>
    <col min="11012" max="11012" width="10" style="4" customWidth="1"/>
    <col min="11013" max="11013" width="12.875" style="4" customWidth="1"/>
    <col min="11014" max="11014" width="9" style="4"/>
    <col min="11015" max="11016" width="10.25" style="4" customWidth="1"/>
    <col min="11017" max="11264" width="9" style="4"/>
    <col min="11265" max="11265" width="46.125" style="4" customWidth="1"/>
    <col min="11266" max="11266" width="4" style="4" customWidth="1"/>
    <col min="11267" max="11267" width="12.125" style="4" customWidth="1"/>
    <col min="11268" max="11268" width="10" style="4" customWidth="1"/>
    <col min="11269" max="11269" width="12.875" style="4" customWidth="1"/>
    <col min="11270" max="11270" width="9" style="4"/>
    <col min="11271" max="11272" width="10.25" style="4" customWidth="1"/>
    <col min="11273" max="11520" width="9" style="4"/>
    <col min="11521" max="11521" width="46.125" style="4" customWidth="1"/>
    <col min="11522" max="11522" width="4" style="4" customWidth="1"/>
    <col min="11523" max="11523" width="12.125" style="4" customWidth="1"/>
    <col min="11524" max="11524" width="10" style="4" customWidth="1"/>
    <col min="11525" max="11525" width="12.875" style="4" customWidth="1"/>
    <col min="11526" max="11526" width="9" style="4"/>
    <col min="11527" max="11528" width="10.25" style="4" customWidth="1"/>
    <col min="11529" max="11776" width="9" style="4"/>
    <col min="11777" max="11777" width="46.125" style="4" customWidth="1"/>
    <col min="11778" max="11778" width="4" style="4" customWidth="1"/>
    <col min="11779" max="11779" width="12.125" style="4" customWidth="1"/>
    <col min="11780" max="11780" width="10" style="4" customWidth="1"/>
    <col min="11781" max="11781" width="12.875" style="4" customWidth="1"/>
    <col min="11782" max="11782" width="9" style="4"/>
    <col min="11783" max="11784" width="10.25" style="4" customWidth="1"/>
    <col min="11785" max="12032" width="9" style="4"/>
    <col min="12033" max="12033" width="46.125" style="4" customWidth="1"/>
    <col min="12034" max="12034" width="4" style="4" customWidth="1"/>
    <col min="12035" max="12035" width="12.125" style="4" customWidth="1"/>
    <col min="12036" max="12036" width="10" style="4" customWidth="1"/>
    <col min="12037" max="12037" width="12.875" style="4" customWidth="1"/>
    <col min="12038" max="12038" width="9" style="4"/>
    <col min="12039" max="12040" width="10.25" style="4" customWidth="1"/>
    <col min="12041" max="12288" width="9" style="4"/>
    <col min="12289" max="12289" width="46.125" style="4" customWidth="1"/>
    <col min="12290" max="12290" width="4" style="4" customWidth="1"/>
    <col min="12291" max="12291" width="12.125" style="4" customWidth="1"/>
    <col min="12292" max="12292" width="10" style="4" customWidth="1"/>
    <col min="12293" max="12293" width="12.875" style="4" customWidth="1"/>
    <col min="12294" max="12294" width="9" style="4"/>
    <col min="12295" max="12296" width="10.25" style="4" customWidth="1"/>
    <col min="12297" max="12544" width="9" style="4"/>
    <col min="12545" max="12545" width="46.125" style="4" customWidth="1"/>
    <col min="12546" max="12546" width="4" style="4" customWidth="1"/>
    <col min="12547" max="12547" width="12.125" style="4" customWidth="1"/>
    <col min="12548" max="12548" width="10" style="4" customWidth="1"/>
    <col min="12549" max="12549" width="12.875" style="4" customWidth="1"/>
    <col min="12550" max="12550" width="9" style="4"/>
    <col min="12551" max="12552" width="10.25" style="4" customWidth="1"/>
    <col min="12553" max="12800" width="9" style="4"/>
    <col min="12801" max="12801" width="46.125" style="4" customWidth="1"/>
    <col min="12802" max="12802" width="4" style="4" customWidth="1"/>
    <col min="12803" max="12803" width="12.125" style="4" customWidth="1"/>
    <col min="12804" max="12804" width="10" style="4" customWidth="1"/>
    <col min="12805" max="12805" width="12.875" style="4" customWidth="1"/>
    <col min="12806" max="12806" width="9" style="4"/>
    <col min="12807" max="12808" width="10.25" style="4" customWidth="1"/>
    <col min="12809" max="13056" width="9" style="4"/>
    <col min="13057" max="13057" width="46.125" style="4" customWidth="1"/>
    <col min="13058" max="13058" width="4" style="4" customWidth="1"/>
    <col min="13059" max="13059" width="12.125" style="4" customWidth="1"/>
    <col min="13060" max="13060" width="10" style="4" customWidth="1"/>
    <col min="13061" max="13061" width="12.875" style="4" customWidth="1"/>
    <col min="13062" max="13062" width="9" style="4"/>
    <col min="13063" max="13064" width="10.25" style="4" customWidth="1"/>
    <col min="13065" max="13312" width="9" style="4"/>
    <col min="13313" max="13313" width="46.125" style="4" customWidth="1"/>
    <col min="13314" max="13314" width="4" style="4" customWidth="1"/>
    <col min="13315" max="13315" width="12.125" style="4" customWidth="1"/>
    <col min="13316" max="13316" width="10" style="4" customWidth="1"/>
    <col min="13317" max="13317" width="12.875" style="4" customWidth="1"/>
    <col min="13318" max="13318" width="9" style="4"/>
    <col min="13319" max="13320" width="10.25" style="4" customWidth="1"/>
    <col min="13321" max="13568" width="9" style="4"/>
    <col min="13569" max="13569" width="46.125" style="4" customWidth="1"/>
    <col min="13570" max="13570" width="4" style="4" customWidth="1"/>
    <col min="13571" max="13571" width="12.125" style="4" customWidth="1"/>
    <col min="13572" max="13572" width="10" style="4" customWidth="1"/>
    <col min="13573" max="13573" width="12.875" style="4" customWidth="1"/>
    <col min="13574" max="13574" width="9" style="4"/>
    <col min="13575" max="13576" width="10.25" style="4" customWidth="1"/>
    <col min="13577" max="13824" width="9" style="4"/>
    <col min="13825" max="13825" width="46.125" style="4" customWidth="1"/>
    <col min="13826" max="13826" width="4" style="4" customWidth="1"/>
    <col min="13827" max="13827" width="12.125" style="4" customWidth="1"/>
    <col min="13828" max="13828" width="10" style="4" customWidth="1"/>
    <col min="13829" max="13829" width="12.875" style="4" customWidth="1"/>
    <col min="13830" max="13830" width="9" style="4"/>
    <col min="13831" max="13832" width="10.25" style="4" customWidth="1"/>
    <col min="13833" max="14080" width="9" style="4"/>
    <col min="14081" max="14081" width="46.125" style="4" customWidth="1"/>
    <col min="14082" max="14082" width="4" style="4" customWidth="1"/>
    <col min="14083" max="14083" width="12.125" style="4" customWidth="1"/>
    <col min="14084" max="14084" width="10" style="4" customWidth="1"/>
    <col min="14085" max="14085" width="12.875" style="4" customWidth="1"/>
    <col min="14086" max="14086" width="9" style="4"/>
    <col min="14087" max="14088" width="10.25" style="4" customWidth="1"/>
    <col min="14089" max="14336" width="9" style="4"/>
    <col min="14337" max="14337" width="46.125" style="4" customWidth="1"/>
    <col min="14338" max="14338" width="4" style="4" customWidth="1"/>
    <col min="14339" max="14339" width="12.125" style="4" customWidth="1"/>
    <col min="14340" max="14340" width="10" style="4" customWidth="1"/>
    <col min="14341" max="14341" width="12.875" style="4" customWidth="1"/>
    <col min="14342" max="14342" width="9" style="4"/>
    <col min="14343" max="14344" width="10.25" style="4" customWidth="1"/>
    <col min="14345" max="14592" width="9" style="4"/>
    <col min="14593" max="14593" width="46.125" style="4" customWidth="1"/>
    <col min="14594" max="14594" width="4" style="4" customWidth="1"/>
    <col min="14595" max="14595" width="12.125" style="4" customWidth="1"/>
    <col min="14596" max="14596" width="10" style="4" customWidth="1"/>
    <col min="14597" max="14597" width="12.875" style="4" customWidth="1"/>
    <col min="14598" max="14598" width="9" style="4"/>
    <col min="14599" max="14600" width="10.25" style="4" customWidth="1"/>
    <col min="14601" max="14848" width="9" style="4"/>
    <col min="14849" max="14849" width="46.125" style="4" customWidth="1"/>
    <col min="14850" max="14850" width="4" style="4" customWidth="1"/>
    <col min="14851" max="14851" width="12.125" style="4" customWidth="1"/>
    <col min="14852" max="14852" width="10" style="4" customWidth="1"/>
    <col min="14853" max="14853" width="12.875" style="4" customWidth="1"/>
    <col min="14854" max="14854" width="9" style="4"/>
    <col min="14855" max="14856" width="10.25" style="4" customWidth="1"/>
    <col min="14857" max="15104" width="9" style="4"/>
    <col min="15105" max="15105" width="46.125" style="4" customWidth="1"/>
    <col min="15106" max="15106" width="4" style="4" customWidth="1"/>
    <col min="15107" max="15107" width="12.125" style="4" customWidth="1"/>
    <col min="15108" max="15108" width="10" style="4" customWidth="1"/>
    <col min="15109" max="15109" width="12.875" style="4" customWidth="1"/>
    <col min="15110" max="15110" width="9" style="4"/>
    <col min="15111" max="15112" width="10.25" style="4" customWidth="1"/>
    <col min="15113" max="15360" width="9" style="4"/>
    <col min="15361" max="15361" width="46.125" style="4" customWidth="1"/>
    <col min="15362" max="15362" width="4" style="4" customWidth="1"/>
    <col min="15363" max="15363" width="12.125" style="4" customWidth="1"/>
    <col min="15364" max="15364" width="10" style="4" customWidth="1"/>
    <col min="15365" max="15365" width="12.875" style="4" customWidth="1"/>
    <col min="15366" max="15366" width="9" style="4"/>
    <col min="15367" max="15368" width="10.25" style="4" customWidth="1"/>
    <col min="15369" max="15616" width="9" style="4"/>
    <col min="15617" max="15617" width="46.125" style="4" customWidth="1"/>
    <col min="15618" max="15618" width="4" style="4" customWidth="1"/>
    <col min="15619" max="15619" width="12.125" style="4" customWidth="1"/>
    <col min="15620" max="15620" width="10" style="4" customWidth="1"/>
    <col min="15621" max="15621" width="12.875" style="4" customWidth="1"/>
    <col min="15622" max="15622" width="9" style="4"/>
    <col min="15623" max="15624" width="10.25" style="4" customWidth="1"/>
    <col min="15625" max="15872" width="9" style="4"/>
    <col min="15873" max="15873" width="46.125" style="4" customWidth="1"/>
    <col min="15874" max="15874" width="4" style="4" customWidth="1"/>
    <col min="15875" max="15875" width="12.125" style="4" customWidth="1"/>
    <col min="15876" max="15876" width="10" style="4" customWidth="1"/>
    <col min="15877" max="15877" width="12.875" style="4" customWidth="1"/>
    <col min="15878" max="15878" width="9" style="4"/>
    <col min="15879" max="15880" width="10.25" style="4" customWidth="1"/>
    <col min="15881" max="16128" width="9" style="4"/>
    <col min="16129" max="16129" width="46.125" style="4" customWidth="1"/>
    <col min="16130" max="16130" width="4" style="4" customWidth="1"/>
    <col min="16131" max="16131" width="12.125" style="4" customWidth="1"/>
    <col min="16132" max="16132" width="10" style="4" customWidth="1"/>
    <col min="16133" max="16133" width="12.875" style="4" customWidth="1"/>
    <col min="16134" max="16134" width="9" style="4"/>
    <col min="16135" max="16136" width="10.25" style="4" customWidth="1"/>
    <col min="16137" max="16384" width="9" style="4"/>
  </cols>
  <sheetData>
    <row r="1" spans="1:5" ht="15" x14ac:dyDescent="0.25">
      <c r="A1" s="2" t="s">
        <v>47</v>
      </c>
      <c r="D1" s="5" t="s">
        <v>48</v>
      </c>
    </row>
    <row r="2" spans="1:5" ht="30" x14ac:dyDescent="0.25">
      <c r="A2" s="7" t="s">
        <v>49</v>
      </c>
      <c r="C2" s="8"/>
      <c r="D2" s="9" t="s">
        <v>50</v>
      </c>
    </row>
    <row r="3" spans="1:5" x14ac:dyDescent="0.2">
      <c r="C3" s="8"/>
      <c r="D3" s="8"/>
    </row>
    <row r="4" spans="1:5" x14ac:dyDescent="0.2">
      <c r="A4" s="4" t="s">
        <v>51</v>
      </c>
    </row>
    <row r="5" spans="1:5" x14ac:dyDescent="0.2">
      <c r="A5" s="4" t="s">
        <v>52</v>
      </c>
    </row>
    <row r="7" spans="1:5" ht="15" x14ac:dyDescent="0.25">
      <c r="A7" s="10" t="s">
        <v>53</v>
      </c>
      <c r="B7" s="10"/>
      <c r="C7" s="10"/>
      <c r="D7" s="10"/>
      <c r="E7" s="10"/>
    </row>
    <row r="8" spans="1:5" ht="15" x14ac:dyDescent="0.25">
      <c r="A8" s="10" t="s">
        <v>54</v>
      </c>
      <c r="B8" s="10"/>
      <c r="C8" s="10"/>
      <c r="D8" s="10"/>
      <c r="E8" s="10"/>
    </row>
    <row r="9" spans="1:5" ht="15" x14ac:dyDescent="0.25">
      <c r="A9" s="11"/>
      <c r="B9" s="11"/>
      <c r="C9" s="11"/>
      <c r="D9" s="11"/>
      <c r="E9" s="12"/>
    </row>
    <row r="10" spans="1:5" ht="15" x14ac:dyDescent="0.25">
      <c r="A10" s="13"/>
      <c r="B10" s="11"/>
      <c r="C10" s="11"/>
      <c r="D10" s="11"/>
      <c r="E10" s="12"/>
    </row>
    <row r="11" spans="1:5" x14ac:dyDescent="0.2">
      <c r="B11" s="14"/>
      <c r="C11" s="15"/>
      <c r="D11" s="15"/>
      <c r="E11" s="16" t="s">
        <v>55</v>
      </c>
    </row>
    <row r="12" spans="1:5" ht="12.75" customHeight="1" x14ac:dyDescent="0.2">
      <c r="A12" s="17" t="s">
        <v>56</v>
      </c>
      <c r="B12" s="18" t="s">
        <v>57</v>
      </c>
      <c r="C12" s="19" t="s">
        <v>58</v>
      </c>
      <c r="D12" s="20" t="s">
        <v>59</v>
      </c>
      <c r="E12" s="21" t="s">
        <v>60</v>
      </c>
    </row>
    <row r="13" spans="1:5" ht="12.75" customHeight="1" x14ac:dyDescent="0.2">
      <c r="A13" s="22" t="s">
        <v>61</v>
      </c>
      <c r="B13" s="23"/>
      <c r="C13" s="24"/>
      <c r="D13" s="25"/>
      <c r="E13" s="26"/>
    </row>
    <row r="14" spans="1:5" x14ac:dyDescent="0.2">
      <c r="A14" s="22" t="s">
        <v>62</v>
      </c>
      <c r="B14" s="23"/>
      <c r="C14" s="24"/>
      <c r="D14" s="25"/>
      <c r="E14" s="26"/>
    </row>
    <row r="15" spans="1:5" x14ac:dyDescent="0.2">
      <c r="A15" s="27"/>
      <c r="B15" s="28"/>
      <c r="C15" s="29"/>
      <c r="D15" s="30"/>
      <c r="E15" s="31"/>
    </row>
    <row r="16" spans="1:5" s="3" customFormat="1" x14ac:dyDescent="0.2">
      <c r="A16" s="32">
        <v>0</v>
      </c>
      <c r="B16" s="32">
        <v>1</v>
      </c>
      <c r="C16" s="32">
        <v>2</v>
      </c>
      <c r="D16" s="32">
        <v>3</v>
      </c>
      <c r="E16" s="32">
        <v>4</v>
      </c>
    </row>
    <row r="17" spans="1:5" ht="15" x14ac:dyDescent="0.25">
      <c r="A17" s="33" t="s">
        <v>63</v>
      </c>
      <c r="B17" s="34" t="s">
        <v>64</v>
      </c>
      <c r="C17" s="35">
        <f>C19</f>
        <v>1201411</v>
      </c>
      <c r="D17" s="35">
        <f>D19</f>
        <v>438615</v>
      </c>
      <c r="E17" s="35">
        <f t="shared" ref="C17:G18" si="0">E19</f>
        <v>763186</v>
      </c>
    </row>
    <row r="18" spans="1:5" ht="15.75" thickBot="1" x14ac:dyDescent="0.3">
      <c r="A18" s="36"/>
      <c r="B18" s="37" t="s">
        <v>65</v>
      </c>
      <c r="C18" s="38">
        <f t="shared" si="0"/>
        <v>101570</v>
      </c>
      <c r="D18" s="38">
        <f>D20</f>
        <v>66570</v>
      </c>
      <c r="E18" s="38">
        <f t="shared" si="0"/>
        <v>35000</v>
      </c>
    </row>
    <row r="19" spans="1:5" ht="15" x14ac:dyDescent="0.25">
      <c r="A19" s="39" t="s">
        <v>66</v>
      </c>
      <c r="B19" s="40" t="s">
        <v>64</v>
      </c>
      <c r="C19" s="41">
        <f t="shared" ref="C19:E20" si="1">C29</f>
        <v>1201411</v>
      </c>
      <c r="D19" s="41">
        <f t="shared" si="1"/>
        <v>438615</v>
      </c>
      <c r="E19" s="41">
        <f t="shared" si="1"/>
        <v>763186</v>
      </c>
    </row>
    <row r="20" spans="1:5" ht="15" x14ac:dyDescent="0.25">
      <c r="A20" s="42" t="s">
        <v>67</v>
      </c>
      <c r="B20" s="43" t="s">
        <v>65</v>
      </c>
      <c r="C20" s="44">
        <f t="shared" si="1"/>
        <v>101570</v>
      </c>
      <c r="D20" s="44">
        <f t="shared" si="1"/>
        <v>66570</v>
      </c>
      <c r="E20" s="44">
        <f t="shared" si="1"/>
        <v>35000</v>
      </c>
    </row>
    <row r="21" spans="1:5" ht="15" hidden="1" x14ac:dyDescent="0.25">
      <c r="A21" s="45" t="s">
        <v>68</v>
      </c>
      <c r="B21" s="46" t="s">
        <v>64</v>
      </c>
      <c r="C21" s="47"/>
      <c r="D21" s="35"/>
      <c r="E21" s="35"/>
    </row>
    <row r="22" spans="1:5" ht="15" hidden="1" x14ac:dyDescent="0.25">
      <c r="A22" s="27"/>
      <c r="B22" s="48" t="s">
        <v>65</v>
      </c>
      <c r="C22" s="49"/>
      <c r="D22" s="50"/>
      <c r="E22" s="50"/>
    </row>
    <row r="23" spans="1:5" ht="15" hidden="1" x14ac:dyDescent="0.25">
      <c r="A23" s="51" t="s">
        <v>69</v>
      </c>
      <c r="B23" s="46" t="s">
        <v>64</v>
      </c>
      <c r="C23" s="52"/>
      <c r="D23" s="53"/>
      <c r="E23" s="53"/>
    </row>
    <row r="24" spans="1:5" ht="15" hidden="1" x14ac:dyDescent="0.25">
      <c r="A24" s="54"/>
      <c r="B24" s="48" t="s">
        <v>65</v>
      </c>
      <c r="C24" s="55"/>
      <c r="D24" s="50"/>
      <c r="E24" s="50"/>
    </row>
    <row r="25" spans="1:5" ht="15" hidden="1" x14ac:dyDescent="0.25">
      <c r="A25" s="51" t="s">
        <v>70</v>
      </c>
      <c r="B25" s="56" t="s">
        <v>64</v>
      </c>
      <c r="C25" s="33"/>
      <c r="D25" s="35"/>
      <c r="E25" s="35"/>
    </row>
    <row r="26" spans="1:5" ht="15" hidden="1" customHeight="1" x14ac:dyDescent="0.25">
      <c r="A26" s="54" t="s">
        <v>71</v>
      </c>
      <c r="B26" s="48" t="s">
        <v>65</v>
      </c>
      <c r="C26" s="55"/>
      <c r="D26" s="50"/>
      <c r="E26" s="50"/>
    </row>
    <row r="27" spans="1:5" ht="15" hidden="1" customHeight="1" x14ac:dyDescent="0.25">
      <c r="A27" s="51" t="s">
        <v>72</v>
      </c>
      <c r="B27" s="56" t="s">
        <v>64</v>
      </c>
      <c r="C27" s="52"/>
      <c r="D27" s="53"/>
      <c r="E27" s="53"/>
    </row>
    <row r="28" spans="1:5" ht="15" hidden="1" customHeight="1" x14ac:dyDescent="0.25">
      <c r="A28" s="54" t="s">
        <v>73</v>
      </c>
      <c r="B28" s="48" t="s">
        <v>65</v>
      </c>
      <c r="C28" s="55"/>
      <c r="D28" s="35"/>
      <c r="E28" s="35"/>
    </row>
    <row r="29" spans="1:5" ht="15" x14ac:dyDescent="0.25">
      <c r="A29" s="57" t="s">
        <v>74</v>
      </c>
      <c r="B29" s="56" t="s">
        <v>64</v>
      </c>
      <c r="C29" s="53">
        <f>C76</f>
        <v>1201411</v>
      </c>
      <c r="D29" s="53">
        <f>D76</f>
        <v>438615</v>
      </c>
      <c r="E29" s="53">
        <f t="shared" ref="C29:G32" si="2">E76</f>
        <v>763186</v>
      </c>
    </row>
    <row r="30" spans="1:5" ht="15" x14ac:dyDescent="0.25">
      <c r="A30" s="55" t="s">
        <v>75</v>
      </c>
      <c r="B30" s="48" t="s">
        <v>65</v>
      </c>
      <c r="C30" s="50">
        <f t="shared" si="2"/>
        <v>101570</v>
      </c>
      <c r="D30" s="50">
        <f>D77</f>
        <v>66570</v>
      </c>
      <c r="E30" s="50">
        <f t="shared" si="2"/>
        <v>35000</v>
      </c>
    </row>
    <row r="31" spans="1:5" s="62" customFormat="1" ht="15" x14ac:dyDescent="0.25">
      <c r="A31" s="58" t="s">
        <v>76</v>
      </c>
      <c r="B31" s="59" t="s">
        <v>64</v>
      </c>
      <c r="C31" s="60">
        <f t="shared" si="2"/>
        <v>33236</v>
      </c>
      <c r="D31" s="61">
        <f>D78</f>
        <v>0</v>
      </c>
      <c r="E31" s="61">
        <f t="shared" si="2"/>
        <v>33236</v>
      </c>
    </row>
    <row r="32" spans="1:5" s="62" customFormat="1" ht="15" x14ac:dyDescent="0.25">
      <c r="A32" s="63"/>
      <c r="B32" s="64" t="s">
        <v>65</v>
      </c>
      <c r="C32" s="61">
        <f t="shared" si="2"/>
        <v>0</v>
      </c>
      <c r="D32" s="61">
        <f>D79</f>
        <v>0</v>
      </c>
      <c r="E32" s="61">
        <f t="shared" si="2"/>
        <v>0</v>
      </c>
    </row>
    <row r="33" spans="1:5" ht="15" x14ac:dyDescent="0.25">
      <c r="A33" s="65" t="s">
        <v>77</v>
      </c>
      <c r="B33" s="66"/>
      <c r="C33" s="66"/>
      <c r="D33" s="66"/>
      <c r="E33" s="67"/>
    </row>
    <row r="34" spans="1:5" ht="15" x14ac:dyDescent="0.25">
      <c r="A34" s="68" t="s">
        <v>78</v>
      </c>
      <c r="B34" s="69"/>
      <c r="C34" s="69"/>
      <c r="D34" s="69"/>
      <c r="E34" s="70"/>
    </row>
    <row r="35" spans="1:5" ht="15" x14ac:dyDescent="0.25">
      <c r="A35" s="71" t="s">
        <v>63</v>
      </c>
      <c r="B35" s="56" t="s">
        <v>64</v>
      </c>
      <c r="C35" s="35">
        <f t="shared" ref="C35:E38" si="3">C37</f>
        <v>6000</v>
      </c>
      <c r="D35" s="35">
        <f>D37</f>
        <v>1212</v>
      </c>
      <c r="E35" s="35">
        <f t="shared" si="3"/>
        <v>4788</v>
      </c>
    </row>
    <row r="36" spans="1:5" ht="15.75" thickBot="1" x14ac:dyDescent="0.3">
      <c r="A36" s="36"/>
      <c r="B36" s="72" t="s">
        <v>65</v>
      </c>
      <c r="C36" s="38">
        <f t="shared" si="3"/>
        <v>477</v>
      </c>
      <c r="D36" s="38">
        <f>D38</f>
        <v>389</v>
      </c>
      <c r="E36" s="38">
        <f t="shared" si="3"/>
        <v>88</v>
      </c>
    </row>
    <row r="37" spans="1:5" ht="15" x14ac:dyDescent="0.25">
      <c r="A37" s="39" t="s">
        <v>66</v>
      </c>
      <c r="B37" s="40" t="s">
        <v>64</v>
      </c>
      <c r="C37" s="41">
        <f t="shared" si="3"/>
        <v>6000</v>
      </c>
      <c r="D37" s="41">
        <f>D39</f>
        <v>1212</v>
      </c>
      <c r="E37" s="41">
        <f t="shared" si="3"/>
        <v>4788</v>
      </c>
    </row>
    <row r="38" spans="1:5" ht="15" x14ac:dyDescent="0.25">
      <c r="A38" s="42" t="s">
        <v>67</v>
      </c>
      <c r="B38" s="43" t="s">
        <v>65</v>
      </c>
      <c r="C38" s="44">
        <f t="shared" si="3"/>
        <v>477</v>
      </c>
      <c r="D38" s="41">
        <f>D40</f>
        <v>389</v>
      </c>
      <c r="E38" s="41">
        <f t="shared" si="3"/>
        <v>88</v>
      </c>
    </row>
    <row r="39" spans="1:5" ht="15" x14ac:dyDescent="0.25">
      <c r="A39" s="73" t="s">
        <v>74</v>
      </c>
      <c r="B39" s="56" t="s">
        <v>64</v>
      </c>
      <c r="C39" s="53">
        <f t="shared" ref="C39:E40" si="4">C88</f>
        <v>6000</v>
      </c>
      <c r="D39" s="53">
        <f>D88</f>
        <v>1212</v>
      </c>
      <c r="E39" s="53">
        <f t="shared" si="4"/>
        <v>4788</v>
      </c>
    </row>
    <row r="40" spans="1:5" ht="15" x14ac:dyDescent="0.25">
      <c r="A40" s="71"/>
      <c r="B40" s="56" t="s">
        <v>65</v>
      </c>
      <c r="C40" s="35">
        <f t="shared" si="4"/>
        <v>477</v>
      </c>
      <c r="D40" s="35">
        <f>D89</f>
        <v>389</v>
      </c>
      <c r="E40" s="35">
        <f t="shared" si="4"/>
        <v>88</v>
      </c>
    </row>
    <row r="41" spans="1:5" ht="15" x14ac:dyDescent="0.25">
      <c r="A41" s="65" t="s">
        <v>79</v>
      </c>
      <c r="B41" s="66"/>
      <c r="C41" s="66"/>
      <c r="D41" s="66"/>
      <c r="E41" s="67"/>
    </row>
    <row r="42" spans="1:5" ht="15" x14ac:dyDescent="0.25">
      <c r="A42" s="68" t="s">
        <v>78</v>
      </c>
      <c r="B42" s="69"/>
      <c r="C42" s="69"/>
      <c r="D42" s="69"/>
      <c r="E42" s="70"/>
    </row>
    <row r="43" spans="1:5" ht="15" x14ac:dyDescent="0.25">
      <c r="A43" s="71" t="s">
        <v>63</v>
      </c>
      <c r="B43" s="56" t="s">
        <v>64</v>
      </c>
      <c r="C43" s="35">
        <f>C45</f>
        <v>1195411</v>
      </c>
      <c r="D43" s="35">
        <f>D45</f>
        <v>437403</v>
      </c>
      <c r="E43" s="35">
        <f t="shared" ref="C43:G46" si="5">E45</f>
        <v>758398</v>
      </c>
    </row>
    <row r="44" spans="1:5" ht="15.75" thickBot="1" x14ac:dyDescent="0.3">
      <c r="A44" s="36"/>
      <c r="B44" s="72" t="s">
        <v>65</v>
      </c>
      <c r="C44" s="38">
        <f t="shared" si="5"/>
        <v>101093</v>
      </c>
      <c r="D44" s="38">
        <f>D46</f>
        <v>66181</v>
      </c>
      <c r="E44" s="38">
        <f t="shared" si="5"/>
        <v>34912</v>
      </c>
    </row>
    <row r="45" spans="1:5" ht="15" x14ac:dyDescent="0.25">
      <c r="A45" s="39" t="s">
        <v>66</v>
      </c>
      <c r="B45" s="40" t="s">
        <v>64</v>
      </c>
      <c r="C45" s="41">
        <f>C47</f>
        <v>1195411</v>
      </c>
      <c r="D45" s="41">
        <f>D47</f>
        <v>437403</v>
      </c>
      <c r="E45" s="41">
        <f t="shared" si="5"/>
        <v>758398</v>
      </c>
    </row>
    <row r="46" spans="1:5" ht="15" x14ac:dyDescent="0.25">
      <c r="A46" s="42" t="s">
        <v>67</v>
      </c>
      <c r="B46" s="43" t="s">
        <v>65</v>
      </c>
      <c r="C46" s="44">
        <f t="shared" si="5"/>
        <v>101093</v>
      </c>
      <c r="D46" s="41">
        <f>D48</f>
        <v>66181</v>
      </c>
      <c r="E46" s="41">
        <f t="shared" si="5"/>
        <v>34912</v>
      </c>
    </row>
    <row r="47" spans="1:5" ht="15" x14ac:dyDescent="0.25">
      <c r="A47" s="73" t="s">
        <v>74</v>
      </c>
      <c r="B47" s="56" t="s">
        <v>64</v>
      </c>
      <c r="C47" s="53">
        <f t="shared" ref="C47:E48" si="6">C57+C65</f>
        <v>1195411</v>
      </c>
      <c r="D47" s="53">
        <f>D57+D65</f>
        <v>437403</v>
      </c>
      <c r="E47" s="53">
        <f t="shared" si="6"/>
        <v>758398</v>
      </c>
    </row>
    <row r="48" spans="1:5" ht="15" x14ac:dyDescent="0.25">
      <c r="A48" s="42" t="s">
        <v>75</v>
      </c>
      <c r="B48" s="48" t="s">
        <v>65</v>
      </c>
      <c r="C48" s="50">
        <f t="shared" si="6"/>
        <v>101093</v>
      </c>
      <c r="D48" s="50">
        <f>D58+D66</f>
        <v>66181</v>
      </c>
      <c r="E48" s="50">
        <f t="shared" si="6"/>
        <v>34912</v>
      </c>
    </row>
    <row r="49" spans="1:5" s="62" customFormat="1" ht="15" x14ac:dyDescent="0.25">
      <c r="A49" s="58" t="s">
        <v>76</v>
      </c>
      <c r="B49" s="59" t="s">
        <v>64</v>
      </c>
      <c r="C49" s="61">
        <f t="shared" ref="C49:E50" si="7">C67</f>
        <v>33236</v>
      </c>
      <c r="D49" s="61">
        <f>D67</f>
        <v>0</v>
      </c>
      <c r="E49" s="61">
        <f t="shared" si="7"/>
        <v>33236</v>
      </c>
    </row>
    <row r="50" spans="1:5" s="62" customFormat="1" ht="15" x14ac:dyDescent="0.25">
      <c r="A50" s="63"/>
      <c r="B50" s="64" t="s">
        <v>65</v>
      </c>
      <c r="C50" s="61">
        <f t="shared" si="7"/>
        <v>0</v>
      </c>
      <c r="D50" s="61">
        <f>D68</f>
        <v>0</v>
      </c>
      <c r="E50" s="61">
        <f t="shared" si="7"/>
        <v>0</v>
      </c>
    </row>
    <row r="51" spans="1:5" ht="12" customHeight="1" x14ac:dyDescent="0.25">
      <c r="A51" s="65" t="s">
        <v>80</v>
      </c>
      <c r="B51" s="66"/>
      <c r="C51" s="66"/>
      <c r="D51" s="66"/>
      <c r="E51" s="67"/>
    </row>
    <row r="52" spans="1:5" ht="15" x14ac:dyDescent="0.25">
      <c r="A52" s="68" t="s">
        <v>78</v>
      </c>
      <c r="B52" s="69"/>
      <c r="C52" s="69"/>
      <c r="D52" s="69"/>
      <c r="E52" s="70"/>
    </row>
    <row r="53" spans="1:5" x14ac:dyDescent="0.2">
      <c r="A53" s="71" t="s">
        <v>63</v>
      </c>
      <c r="B53" s="74" t="s">
        <v>64</v>
      </c>
      <c r="C53" s="75">
        <f t="shared" ref="C53:E56" si="8">C55</f>
        <v>50222</v>
      </c>
      <c r="D53" s="75">
        <f>D55</f>
        <v>0</v>
      </c>
      <c r="E53" s="75">
        <f t="shared" si="8"/>
        <v>50222</v>
      </c>
    </row>
    <row r="54" spans="1:5" ht="15" thickBot="1" x14ac:dyDescent="0.25">
      <c r="A54" s="71"/>
      <c r="B54" s="74" t="s">
        <v>65</v>
      </c>
      <c r="C54" s="75">
        <f t="shared" si="8"/>
        <v>5001</v>
      </c>
      <c r="D54" s="75">
        <f>D56</f>
        <v>0</v>
      </c>
      <c r="E54" s="75">
        <f t="shared" si="8"/>
        <v>5001</v>
      </c>
    </row>
    <row r="55" spans="1:5" ht="15.75" thickTop="1" x14ac:dyDescent="0.25">
      <c r="A55" s="76" t="s">
        <v>66</v>
      </c>
      <c r="B55" s="77" t="s">
        <v>64</v>
      </c>
      <c r="C55" s="78">
        <f t="shared" si="8"/>
        <v>50222</v>
      </c>
      <c r="D55" s="79">
        <f>D57</f>
        <v>0</v>
      </c>
      <c r="E55" s="79">
        <f>E57</f>
        <v>50222</v>
      </c>
    </row>
    <row r="56" spans="1:5" ht="15" x14ac:dyDescent="0.25">
      <c r="A56" s="42" t="s">
        <v>67</v>
      </c>
      <c r="B56" s="43" t="s">
        <v>65</v>
      </c>
      <c r="C56" s="44">
        <f t="shared" si="8"/>
        <v>5001</v>
      </c>
      <c r="D56" s="80">
        <f>D58</f>
        <v>0</v>
      </c>
      <c r="E56" s="80">
        <f>E58</f>
        <v>5001</v>
      </c>
    </row>
    <row r="57" spans="1:5" x14ac:dyDescent="0.2">
      <c r="A57" s="73" t="s">
        <v>74</v>
      </c>
      <c r="B57" s="74" t="s">
        <v>64</v>
      </c>
      <c r="C57" s="81">
        <f t="shared" ref="C57:E58" si="9">C111</f>
        <v>50222</v>
      </c>
      <c r="D57" s="81">
        <f>D111</f>
        <v>0</v>
      </c>
      <c r="E57" s="81">
        <f t="shared" si="9"/>
        <v>50222</v>
      </c>
    </row>
    <row r="58" spans="1:5" x14ac:dyDescent="0.2">
      <c r="A58" s="71"/>
      <c r="B58" s="74" t="s">
        <v>65</v>
      </c>
      <c r="C58" s="75">
        <f t="shared" si="9"/>
        <v>5001</v>
      </c>
      <c r="D58" s="75">
        <f>D112</f>
        <v>0</v>
      </c>
      <c r="E58" s="75">
        <f t="shared" si="9"/>
        <v>5001</v>
      </c>
    </row>
    <row r="59" spans="1:5" s="85" customFormat="1" ht="15.75" customHeight="1" x14ac:dyDescent="0.25">
      <c r="A59" s="82" t="s">
        <v>81</v>
      </c>
      <c r="B59" s="83"/>
      <c r="C59" s="83"/>
      <c r="D59" s="83"/>
      <c r="E59" s="84"/>
    </row>
    <row r="60" spans="1:5" s="85" customFormat="1" ht="15.75" customHeight="1" x14ac:dyDescent="0.25">
      <c r="A60" s="86" t="s">
        <v>78</v>
      </c>
      <c r="B60" s="87"/>
      <c r="C60" s="87"/>
      <c r="D60" s="87"/>
      <c r="E60" s="88"/>
    </row>
    <row r="61" spans="1:5" s="85" customFormat="1" ht="15" x14ac:dyDescent="0.25">
      <c r="A61" s="89" t="s">
        <v>63</v>
      </c>
      <c r="B61" s="90" t="s">
        <v>64</v>
      </c>
      <c r="C61" s="61">
        <f t="shared" ref="C61:E64" si="10">C63</f>
        <v>1145189</v>
      </c>
      <c r="D61" s="61">
        <f>D63</f>
        <v>437403</v>
      </c>
      <c r="E61" s="61">
        <f t="shared" si="10"/>
        <v>708176</v>
      </c>
    </row>
    <row r="62" spans="1:5" s="85" customFormat="1" ht="15.75" thickBot="1" x14ac:dyDescent="0.3">
      <c r="A62" s="91"/>
      <c r="B62" s="92" t="s">
        <v>65</v>
      </c>
      <c r="C62" s="93">
        <f t="shared" si="10"/>
        <v>96092</v>
      </c>
      <c r="D62" s="93">
        <f>D64</f>
        <v>66181</v>
      </c>
      <c r="E62" s="93">
        <f t="shared" si="10"/>
        <v>29911</v>
      </c>
    </row>
    <row r="63" spans="1:5" s="85" customFormat="1" ht="15" x14ac:dyDescent="0.25">
      <c r="A63" s="94" t="s">
        <v>66</v>
      </c>
      <c r="B63" s="95" t="s">
        <v>64</v>
      </c>
      <c r="C63" s="96">
        <f t="shared" si="10"/>
        <v>1145189</v>
      </c>
      <c r="D63" s="96">
        <f>D65</f>
        <v>437403</v>
      </c>
      <c r="E63" s="96">
        <f t="shared" si="10"/>
        <v>708176</v>
      </c>
    </row>
    <row r="64" spans="1:5" s="85" customFormat="1" ht="15" x14ac:dyDescent="0.25">
      <c r="A64" s="97" t="s">
        <v>67</v>
      </c>
      <c r="B64" s="98" t="s">
        <v>65</v>
      </c>
      <c r="C64" s="99">
        <f t="shared" si="10"/>
        <v>96092</v>
      </c>
      <c r="D64" s="96">
        <f>D66</f>
        <v>66181</v>
      </c>
      <c r="E64" s="96">
        <f t="shared" si="10"/>
        <v>29911</v>
      </c>
    </row>
    <row r="65" spans="1:8" s="85" customFormat="1" x14ac:dyDescent="0.2">
      <c r="A65" s="100" t="s">
        <v>74</v>
      </c>
      <c r="B65" s="101" t="s">
        <v>64</v>
      </c>
      <c r="C65" s="102">
        <f t="shared" ref="C65:E66" si="11">C125</f>
        <v>1145189</v>
      </c>
      <c r="D65" s="102">
        <f>D125</f>
        <v>437403</v>
      </c>
      <c r="E65" s="102">
        <f t="shared" si="11"/>
        <v>708176</v>
      </c>
    </row>
    <row r="66" spans="1:8" s="85" customFormat="1" x14ac:dyDescent="0.2">
      <c r="A66" s="97" t="s">
        <v>75</v>
      </c>
      <c r="B66" s="103" t="s">
        <v>65</v>
      </c>
      <c r="C66" s="104">
        <f t="shared" si="11"/>
        <v>96092</v>
      </c>
      <c r="D66" s="104">
        <f>D126</f>
        <v>66181</v>
      </c>
      <c r="E66" s="104">
        <f t="shared" si="11"/>
        <v>29911</v>
      </c>
    </row>
    <row r="67" spans="1:8" s="62" customFormat="1" ht="15" x14ac:dyDescent="0.25">
      <c r="A67" s="58" t="s">
        <v>76</v>
      </c>
      <c r="B67" s="59" t="s">
        <v>64</v>
      </c>
      <c r="C67" s="61">
        <f t="shared" ref="C67:E68" si="12">C101</f>
        <v>33236</v>
      </c>
      <c r="D67" s="61">
        <f>D101</f>
        <v>0</v>
      </c>
      <c r="E67" s="61">
        <f t="shared" si="12"/>
        <v>33236</v>
      </c>
    </row>
    <row r="68" spans="1:8" s="62" customFormat="1" ht="15" x14ac:dyDescent="0.25">
      <c r="A68" s="63"/>
      <c r="B68" s="64" t="s">
        <v>65</v>
      </c>
      <c r="C68" s="61">
        <f t="shared" si="12"/>
        <v>0</v>
      </c>
      <c r="D68" s="61">
        <f>D102</f>
        <v>0</v>
      </c>
      <c r="E68" s="61">
        <f t="shared" si="12"/>
        <v>0</v>
      </c>
    </row>
    <row r="69" spans="1:8" ht="15" x14ac:dyDescent="0.25">
      <c r="A69" s="105" t="s">
        <v>82</v>
      </c>
      <c r="B69" s="106"/>
      <c r="C69" s="106"/>
      <c r="D69" s="106"/>
      <c r="E69" s="107"/>
    </row>
    <row r="70" spans="1:8" ht="15" x14ac:dyDescent="0.25">
      <c r="A70" s="105" t="s">
        <v>83</v>
      </c>
      <c r="B70" s="106"/>
      <c r="C70" s="106"/>
      <c r="D70" s="106"/>
      <c r="E70" s="107"/>
    </row>
    <row r="71" spans="1:8" ht="15" x14ac:dyDescent="0.25">
      <c r="A71" s="68" t="s">
        <v>78</v>
      </c>
      <c r="B71" s="69"/>
      <c r="C71" s="69"/>
      <c r="D71" s="69"/>
      <c r="E71" s="70"/>
    </row>
    <row r="72" spans="1:8" ht="15" x14ac:dyDescent="0.25">
      <c r="A72" s="71" t="s">
        <v>63</v>
      </c>
      <c r="B72" s="56" t="s">
        <v>64</v>
      </c>
      <c r="C72" s="35">
        <f>C74</f>
        <v>1201411</v>
      </c>
      <c r="D72" s="35">
        <f>D74</f>
        <v>438615</v>
      </c>
      <c r="E72" s="35">
        <f>E74</f>
        <v>763186</v>
      </c>
    </row>
    <row r="73" spans="1:8" ht="15.75" thickBot="1" x14ac:dyDescent="0.3">
      <c r="A73" s="36"/>
      <c r="B73" s="72" t="s">
        <v>65</v>
      </c>
      <c r="C73" s="38">
        <f t="shared" ref="C73:E75" si="13">C75</f>
        <v>101570</v>
      </c>
      <c r="D73" s="38">
        <f t="shared" si="13"/>
        <v>66570</v>
      </c>
      <c r="E73" s="38">
        <f t="shared" si="13"/>
        <v>35000</v>
      </c>
    </row>
    <row r="74" spans="1:8" ht="15" x14ac:dyDescent="0.25">
      <c r="A74" s="39" t="s">
        <v>66</v>
      </c>
      <c r="B74" s="40" t="s">
        <v>64</v>
      </c>
      <c r="C74" s="41">
        <f t="shared" si="13"/>
        <v>1201411</v>
      </c>
      <c r="D74" s="41">
        <f t="shared" si="13"/>
        <v>438615</v>
      </c>
      <c r="E74" s="41">
        <f t="shared" si="13"/>
        <v>763186</v>
      </c>
    </row>
    <row r="75" spans="1:8" ht="15" x14ac:dyDescent="0.25">
      <c r="A75" s="42" t="s">
        <v>67</v>
      </c>
      <c r="B75" s="43" t="s">
        <v>65</v>
      </c>
      <c r="C75" s="44">
        <f t="shared" si="13"/>
        <v>101570</v>
      </c>
      <c r="D75" s="44">
        <f t="shared" si="13"/>
        <v>66570</v>
      </c>
      <c r="E75" s="44">
        <f t="shared" si="13"/>
        <v>35000</v>
      </c>
    </row>
    <row r="76" spans="1:8" ht="15" x14ac:dyDescent="0.25">
      <c r="A76" s="57" t="s">
        <v>74</v>
      </c>
      <c r="B76" s="56" t="s">
        <v>64</v>
      </c>
      <c r="C76" s="35">
        <f>C88+C99</f>
        <v>1201411</v>
      </c>
      <c r="D76" s="35">
        <f>D88+D99</f>
        <v>438615</v>
      </c>
      <c r="E76" s="35">
        <f t="shared" ref="C76:G77" si="14">E88+E99</f>
        <v>763186</v>
      </c>
      <c r="G76" s="6"/>
      <c r="H76" s="6"/>
    </row>
    <row r="77" spans="1:8" ht="15" x14ac:dyDescent="0.25">
      <c r="A77" s="42" t="s">
        <v>75</v>
      </c>
      <c r="B77" s="48" t="s">
        <v>65</v>
      </c>
      <c r="C77" s="35">
        <f t="shared" si="14"/>
        <v>101570</v>
      </c>
      <c r="D77" s="35">
        <f>D89+D100</f>
        <v>66570</v>
      </c>
      <c r="E77" s="35">
        <f t="shared" si="14"/>
        <v>35000</v>
      </c>
      <c r="G77" s="6"/>
      <c r="H77" s="6"/>
    </row>
    <row r="78" spans="1:8" s="62" customFormat="1" ht="15" x14ac:dyDescent="0.25">
      <c r="A78" s="58" t="s">
        <v>76</v>
      </c>
      <c r="B78" s="108" t="s">
        <v>64</v>
      </c>
      <c r="C78" s="102">
        <f t="shared" ref="C78:E79" si="15">C101</f>
        <v>33236</v>
      </c>
      <c r="D78" s="102">
        <f>D101</f>
        <v>0</v>
      </c>
      <c r="E78" s="102">
        <f t="shared" si="15"/>
        <v>33236</v>
      </c>
    </row>
    <row r="79" spans="1:8" s="62" customFormat="1" ht="15" x14ac:dyDescent="0.25">
      <c r="A79" s="109"/>
      <c r="B79" s="110" t="s">
        <v>65</v>
      </c>
      <c r="C79" s="104">
        <f t="shared" si="15"/>
        <v>0</v>
      </c>
      <c r="D79" s="104">
        <f>D102</f>
        <v>0</v>
      </c>
      <c r="E79" s="104">
        <f t="shared" si="15"/>
        <v>0</v>
      </c>
    </row>
    <row r="80" spans="1:8" s="2" customFormat="1" ht="15" x14ac:dyDescent="0.25">
      <c r="A80" s="33" t="s">
        <v>84</v>
      </c>
      <c r="B80" s="111" t="s">
        <v>64</v>
      </c>
      <c r="C80" s="53">
        <f t="shared" ref="C80:E81" si="16">C90+C103</f>
        <v>1201411</v>
      </c>
      <c r="D80" s="53">
        <f>D90+D103</f>
        <v>438615</v>
      </c>
      <c r="E80" s="53">
        <f t="shared" si="16"/>
        <v>763186</v>
      </c>
    </row>
    <row r="81" spans="1:5" s="2" customFormat="1" ht="15" x14ac:dyDescent="0.25">
      <c r="A81" s="112"/>
      <c r="B81" s="111" t="s">
        <v>65</v>
      </c>
      <c r="C81" s="35">
        <f t="shared" si="16"/>
        <v>101570</v>
      </c>
      <c r="D81" s="35">
        <f>D91+D104</f>
        <v>66570</v>
      </c>
      <c r="E81" s="35">
        <f t="shared" si="16"/>
        <v>35000</v>
      </c>
    </row>
    <row r="82" spans="1:5" s="2" customFormat="1" ht="15" x14ac:dyDescent="0.25">
      <c r="A82" s="113" t="s">
        <v>85</v>
      </c>
      <c r="B82" s="114"/>
      <c r="C82" s="114"/>
      <c r="D82" s="114"/>
      <c r="E82" s="115"/>
    </row>
    <row r="83" spans="1:5" ht="15" x14ac:dyDescent="0.25">
      <c r="A83" s="68" t="s">
        <v>78</v>
      </c>
      <c r="B83" s="69"/>
      <c r="C83" s="69"/>
      <c r="D83" s="69"/>
      <c r="E83" s="70"/>
    </row>
    <row r="84" spans="1:5" x14ac:dyDescent="0.2">
      <c r="A84" s="71" t="s">
        <v>63</v>
      </c>
      <c r="B84" s="74" t="s">
        <v>64</v>
      </c>
      <c r="C84" s="75">
        <f t="shared" ref="C84:E91" si="17">C86</f>
        <v>6000</v>
      </c>
      <c r="D84" s="75">
        <f t="shared" si="17"/>
        <v>1212</v>
      </c>
      <c r="E84" s="75">
        <f t="shared" si="17"/>
        <v>4788</v>
      </c>
    </row>
    <row r="85" spans="1:5" ht="15" thickBot="1" x14ac:dyDescent="0.25">
      <c r="A85" s="36"/>
      <c r="B85" s="116" t="s">
        <v>65</v>
      </c>
      <c r="C85" s="117">
        <f t="shared" si="17"/>
        <v>477</v>
      </c>
      <c r="D85" s="117">
        <f t="shared" si="17"/>
        <v>389</v>
      </c>
      <c r="E85" s="117">
        <f t="shared" si="17"/>
        <v>88</v>
      </c>
    </row>
    <row r="86" spans="1:5" ht="15" x14ac:dyDescent="0.25">
      <c r="A86" s="39" t="s">
        <v>66</v>
      </c>
      <c r="B86" s="40" t="s">
        <v>64</v>
      </c>
      <c r="C86" s="41">
        <f t="shared" si="17"/>
        <v>6000</v>
      </c>
      <c r="D86" s="41">
        <f t="shared" si="17"/>
        <v>1212</v>
      </c>
      <c r="E86" s="41">
        <f t="shared" si="17"/>
        <v>4788</v>
      </c>
    </row>
    <row r="87" spans="1:5" ht="15" x14ac:dyDescent="0.25">
      <c r="A87" s="42" t="s">
        <v>67</v>
      </c>
      <c r="B87" s="43" t="s">
        <v>65</v>
      </c>
      <c r="C87" s="44">
        <f t="shared" si="17"/>
        <v>477</v>
      </c>
      <c r="D87" s="44">
        <f t="shared" si="17"/>
        <v>389</v>
      </c>
      <c r="E87" s="44">
        <f t="shared" si="17"/>
        <v>88</v>
      </c>
    </row>
    <row r="88" spans="1:5" ht="15" x14ac:dyDescent="0.25">
      <c r="A88" s="57" t="s">
        <v>74</v>
      </c>
      <c r="B88" s="56" t="s">
        <v>64</v>
      </c>
      <c r="C88" s="35">
        <f t="shared" si="17"/>
        <v>6000</v>
      </c>
      <c r="D88" s="35">
        <f t="shared" si="17"/>
        <v>1212</v>
      </c>
      <c r="E88" s="35">
        <f t="shared" si="17"/>
        <v>4788</v>
      </c>
    </row>
    <row r="89" spans="1:5" ht="15" x14ac:dyDescent="0.25">
      <c r="A89" s="55"/>
      <c r="B89" s="48" t="s">
        <v>65</v>
      </c>
      <c r="C89" s="50">
        <f t="shared" si="17"/>
        <v>477</v>
      </c>
      <c r="D89" s="50">
        <f t="shared" si="17"/>
        <v>389</v>
      </c>
      <c r="E89" s="50">
        <f t="shared" si="17"/>
        <v>88</v>
      </c>
    </row>
    <row r="90" spans="1:5" s="2" customFormat="1" ht="15" x14ac:dyDescent="0.25">
      <c r="A90" s="71" t="s">
        <v>84</v>
      </c>
      <c r="B90" s="118" t="s">
        <v>64</v>
      </c>
      <c r="C90" s="81">
        <f t="shared" si="17"/>
        <v>6000</v>
      </c>
      <c r="D90" s="81">
        <f t="shared" si="17"/>
        <v>1212</v>
      </c>
      <c r="E90" s="81">
        <f t="shared" si="17"/>
        <v>4788</v>
      </c>
    </row>
    <row r="91" spans="1:5" s="2" customFormat="1" ht="15" x14ac:dyDescent="0.25">
      <c r="A91" s="119"/>
      <c r="B91" s="118" t="s">
        <v>65</v>
      </c>
      <c r="C91" s="120">
        <f t="shared" si="17"/>
        <v>477</v>
      </c>
      <c r="D91" s="120">
        <f t="shared" si="17"/>
        <v>389</v>
      </c>
      <c r="E91" s="120">
        <f t="shared" si="17"/>
        <v>88</v>
      </c>
    </row>
    <row r="92" spans="1:5" s="2" customFormat="1" ht="17.25" customHeight="1" x14ac:dyDescent="0.25">
      <c r="A92" s="121" t="s">
        <v>86</v>
      </c>
      <c r="B92" s="122" t="s">
        <v>64</v>
      </c>
      <c r="C92" s="123">
        <f>SUM(D92:E92)</f>
        <v>6000</v>
      </c>
      <c r="D92" s="124">
        <v>1212</v>
      </c>
      <c r="E92" s="125">
        <v>4788</v>
      </c>
    </row>
    <row r="93" spans="1:5" s="2" customFormat="1" ht="29.25" customHeight="1" x14ac:dyDescent="0.25">
      <c r="A93" s="126"/>
      <c r="B93" s="127" t="s">
        <v>65</v>
      </c>
      <c r="C93" s="128">
        <f>SUM(D93:E93)</f>
        <v>477</v>
      </c>
      <c r="D93" s="129">
        <v>389</v>
      </c>
      <c r="E93" s="125">
        <v>88</v>
      </c>
    </row>
    <row r="94" spans="1:5" ht="15" x14ac:dyDescent="0.25">
      <c r="A94" s="130" t="s">
        <v>87</v>
      </c>
      <c r="B94" s="131"/>
      <c r="C94" s="131"/>
      <c r="D94" s="131"/>
      <c r="E94" s="132"/>
    </row>
    <row r="95" spans="1:5" ht="15" x14ac:dyDescent="0.25">
      <c r="A95" s="71" t="s">
        <v>63</v>
      </c>
      <c r="B95" s="56" t="s">
        <v>64</v>
      </c>
      <c r="C95" s="35">
        <f t="shared" ref="C95:E98" si="18">C97</f>
        <v>1195411</v>
      </c>
      <c r="D95" s="35">
        <f>D97</f>
        <v>437403</v>
      </c>
      <c r="E95" s="35">
        <f t="shared" si="18"/>
        <v>758398</v>
      </c>
    </row>
    <row r="96" spans="1:5" ht="15.75" thickBot="1" x14ac:dyDescent="0.3">
      <c r="A96" s="36"/>
      <c r="B96" s="72" t="s">
        <v>65</v>
      </c>
      <c r="C96" s="38">
        <f t="shared" si="18"/>
        <v>101093</v>
      </c>
      <c r="D96" s="38">
        <f>D98</f>
        <v>66181</v>
      </c>
      <c r="E96" s="38">
        <f>E98</f>
        <v>34912</v>
      </c>
    </row>
    <row r="97" spans="1:5" ht="15" x14ac:dyDescent="0.25">
      <c r="A97" s="39" t="s">
        <v>66</v>
      </c>
      <c r="B97" s="40" t="s">
        <v>64</v>
      </c>
      <c r="C97" s="41">
        <f t="shared" si="18"/>
        <v>1195411</v>
      </c>
      <c r="D97" s="41">
        <f>D99</f>
        <v>437403</v>
      </c>
      <c r="E97" s="41">
        <f t="shared" si="18"/>
        <v>758398</v>
      </c>
    </row>
    <row r="98" spans="1:5" ht="15" x14ac:dyDescent="0.25">
      <c r="A98" s="42" t="s">
        <v>67</v>
      </c>
      <c r="B98" s="43" t="s">
        <v>65</v>
      </c>
      <c r="C98" s="44">
        <f>C100</f>
        <v>101093</v>
      </c>
      <c r="D98" s="41">
        <f>D100</f>
        <v>66181</v>
      </c>
      <c r="E98" s="41">
        <f t="shared" si="18"/>
        <v>34912</v>
      </c>
    </row>
    <row r="99" spans="1:5" ht="15" x14ac:dyDescent="0.25">
      <c r="A99" s="57" t="s">
        <v>74</v>
      </c>
      <c r="B99" s="56" t="s">
        <v>64</v>
      </c>
      <c r="C99" s="53">
        <f t="shared" ref="C99:E100" si="19">C109+C123</f>
        <v>1195411</v>
      </c>
      <c r="D99" s="53">
        <f>D109+D123</f>
        <v>437403</v>
      </c>
      <c r="E99" s="53">
        <f t="shared" si="19"/>
        <v>758398</v>
      </c>
    </row>
    <row r="100" spans="1:5" ht="15" x14ac:dyDescent="0.25">
      <c r="A100" s="42"/>
      <c r="B100" s="48" t="s">
        <v>65</v>
      </c>
      <c r="C100" s="50">
        <f>C110+C124</f>
        <v>101093</v>
      </c>
      <c r="D100" s="50">
        <f>D110+D124</f>
        <v>66181</v>
      </c>
      <c r="E100" s="50">
        <f t="shared" si="19"/>
        <v>34912</v>
      </c>
    </row>
    <row r="101" spans="1:5" s="62" customFormat="1" ht="15" x14ac:dyDescent="0.25">
      <c r="A101" s="58" t="s">
        <v>76</v>
      </c>
      <c r="B101" s="108" t="s">
        <v>64</v>
      </c>
      <c r="C101" s="102">
        <f>C127</f>
        <v>33236</v>
      </c>
      <c r="D101" s="133">
        <f>D127</f>
        <v>0</v>
      </c>
      <c r="E101" s="133">
        <f t="shared" ref="C101:G102" si="20">E127</f>
        <v>33236</v>
      </c>
    </row>
    <row r="102" spans="1:5" s="62" customFormat="1" ht="15" x14ac:dyDescent="0.25">
      <c r="A102" s="109"/>
      <c r="B102" s="110" t="s">
        <v>65</v>
      </c>
      <c r="C102" s="104">
        <f t="shared" si="20"/>
        <v>0</v>
      </c>
      <c r="D102" s="104">
        <f>D128</f>
        <v>0</v>
      </c>
      <c r="E102" s="104">
        <f t="shared" si="20"/>
        <v>0</v>
      </c>
    </row>
    <row r="103" spans="1:5" ht="15.75" customHeight="1" x14ac:dyDescent="0.2">
      <c r="A103" s="134" t="s">
        <v>84</v>
      </c>
      <c r="B103" s="135" t="s">
        <v>64</v>
      </c>
      <c r="C103" s="123">
        <f t="shared" ref="C103:E104" si="21">C113+C129</f>
        <v>1195411</v>
      </c>
      <c r="D103" s="128">
        <f>D113+D129</f>
        <v>437403</v>
      </c>
      <c r="E103" s="128">
        <f>E113+E129</f>
        <v>758398</v>
      </c>
    </row>
    <row r="104" spans="1:5" x14ac:dyDescent="0.2">
      <c r="A104" s="71"/>
      <c r="B104" s="118" t="s">
        <v>65</v>
      </c>
      <c r="C104" s="128">
        <f t="shared" si="21"/>
        <v>101093</v>
      </c>
      <c r="D104" s="128">
        <f>D114+D130</f>
        <v>66181</v>
      </c>
      <c r="E104" s="128">
        <f t="shared" si="21"/>
        <v>34912</v>
      </c>
    </row>
    <row r="105" spans="1:5" ht="15.75" customHeight="1" x14ac:dyDescent="0.25">
      <c r="A105" s="136" t="s">
        <v>88</v>
      </c>
      <c r="B105" s="137"/>
      <c r="C105" s="137"/>
      <c r="D105" s="137"/>
      <c r="E105" s="138"/>
    </row>
    <row r="106" spans="1:5" ht="15.75" customHeight="1" x14ac:dyDescent="0.25">
      <c r="A106" s="68" t="s">
        <v>78</v>
      </c>
      <c r="B106" s="69"/>
      <c r="C106" s="69"/>
      <c r="D106" s="69"/>
      <c r="E106" s="70"/>
    </row>
    <row r="107" spans="1:5" ht="15" x14ac:dyDescent="0.25">
      <c r="A107" s="33" t="s">
        <v>63</v>
      </c>
      <c r="B107" s="56" t="s">
        <v>64</v>
      </c>
      <c r="C107" s="35">
        <f t="shared" ref="C107:E112" si="22">C109</f>
        <v>50222</v>
      </c>
      <c r="D107" s="35">
        <f t="shared" si="22"/>
        <v>0</v>
      </c>
      <c r="E107" s="35">
        <f t="shared" si="22"/>
        <v>50222</v>
      </c>
    </row>
    <row r="108" spans="1:5" ht="15.75" thickBot="1" x14ac:dyDescent="0.3">
      <c r="A108" s="139"/>
      <c r="B108" s="72" t="s">
        <v>65</v>
      </c>
      <c r="C108" s="38">
        <f t="shared" si="22"/>
        <v>5001</v>
      </c>
      <c r="D108" s="38">
        <f t="shared" si="22"/>
        <v>0</v>
      </c>
      <c r="E108" s="38">
        <f t="shared" si="22"/>
        <v>5001</v>
      </c>
    </row>
    <row r="109" spans="1:5" ht="15" x14ac:dyDescent="0.25">
      <c r="A109" s="39" t="s">
        <v>66</v>
      </c>
      <c r="B109" s="40" t="s">
        <v>64</v>
      </c>
      <c r="C109" s="41">
        <f t="shared" si="22"/>
        <v>50222</v>
      </c>
      <c r="D109" s="41">
        <f t="shared" si="22"/>
        <v>0</v>
      </c>
      <c r="E109" s="41">
        <f t="shared" si="22"/>
        <v>50222</v>
      </c>
    </row>
    <row r="110" spans="1:5" ht="15" x14ac:dyDescent="0.25">
      <c r="A110" s="42" t="s">
        <v>67</v>
      </c>
      <c r="B110" s="43" t="s">
        <v>65</v>
      </c>
      <c r="C110" s="44">
        <f t="shared" si="22"/>
        <v>5001</v>
      </c>
      <c r="D110" s="44">
        <f t="shared" si="22"/>
        <v>0</v>
      </c>
      <c r="E110" s="44">
        <f t="shared" si="22"/>
        <v>5001</v>
      </c>
    </row>
    <row r="111" spans="1:5" ht="15" x14ac:dyDescent="0.25">
      <c r="A111" s="45" t="s">
        <v>74</v>
      </c>
      <c r="B111" s="46" t="s">
        <v>64</v>
      </c>
      <c r="C111" s="53">
        <f t="shared" si="22"/>
        <v>50222</v>
      </c>
      <c r="D111" s="53">
        <f t="shared" si="22"/>
        <v>0</v>
      </c>
      <c r="E111" s="53">
        <f t="shared" si="22"/>
        <v>50222</v>
      </c>
    </row>
    <row r="112" spans="1:5" ht="15" x14ac:dyDescent="0.25">
      <c r="A112" s="42"/>
      <c r="B112" s="48" t="s">
        <v>65</v>
      </c>
      <c r="C112" s="50">
        <f t="shared" si="22"/>
        <v>5001</v>
      </c>
      <c r="D112" s="50">
        <f t="shared" si="22"/>
        <v>0</v>
      </c>
      <c r="E112" s="50">
        <f t="shared" si="22"/>
        <v>5001</v>
      </c>
    </row>
    <row r="113" spans="1:5" ht="15.75" customHeight="1" x14ac:dyDescent="0.25">
      <c r="A113" s="140" t="s">
        <v>84</v>
      </c>
      <c r="B113" s="135" t="s">
        <v>64</v>
      </c>
      <c r="C113" s="141">
        <f t="shared" ref="C113:E114" si="23">C115+C117</f>
        <v>50222</v>
      </c>
      <c r="D113" s="141">
        <f>D115+D117</f>
        <v>0</v>
      </c>
      <c r="E113" s="141">
        <f t="shared" si="23"/>
        <v>50222</v>
      </c>
    </row>
    <row r="114" spans="1:5" ht="15" x14ac:dyDescent="0.25">
      <c r="A114" s="33"/>
      <c r="B114" s="118" t="s">
        <v>65</v>
      </c>
      <c r="C114" s="142">
        <f t="shared" si="23"/>
        <v>5001</v>
      </c>
      <c r="D114" s="142">
        <f>D116+D118</f>
        <v>0</v>
      </c>
      <c r="E114" s="142">
        <f t="shared" si="23"/>
        <v>5001</v>
      </c>
    </row>
    <row r="115" spans="1:5" x14ac:dyDescent="0.2">
      <c r="A115" s="143" t="s">
        <v>89</v>
      </c>
      <c r="B115" s="135" t="s">
        <v>64</v>
      </c>
      <c r="C115" s="123">
        <f>SUM(D115:E115)</f>
        <v>10000</v>
      </c>
      <c r="D115" s="123">
        <v>0</v>
      </c>
      <c r="E115" s="144">
        <v>10000</v>
      </c>
    </row>
    <row r="116" spans="1:5" x14ac:dyDescent="0.2">
      <c r="A116" s="143"/>
      <c r="B116" s="145" t="s">
        <v>65</v>
      </c>
      <c r="C116" s="146">
        <f>SUM(D116:E116)</f>
        <v>1</v>
      </c>
      <c r="D116" s="146">
        <v>0</v>
      </c>
      <c r="E116" s="147">
        <v>1</v>
      </c>
    </row>
    <row r="117" spans="1:5" ht="30" customHeight="1" x14ac:dyDescent="0.2">
      <c r="A117" s="148" t="s">
        <v>90</v>
      </c>
      <c r="B117" s="135" t="s">
        <v>64</v>
      </c>
      <c r="C117" s="123">
        <f>SUM(D117:E117)</f>
        <v>40222</v>
      </c>
      <c r="D117" s="123">
        <v>0</v>
      </c>
      <c r="E117" s="144">
        <v>40222</v>
      </c>
    </row>
    <row r="118" spans="1:5" ht="36.75" customHeight="1" x14ac:dyDescent="0.2">
      <c r="A118" s="149"/>
      <c r="B118" s="118" t="s">
        <v>65</v>
      </c>
      <c r="C118" s="128">
        <f>SUM(D118:E118)</f>
        <v>5000</v>
      </c>
      <c r="D118" s="128">
        <v>0</v>
      </c>
      <c r="E118" s="150">
        <v>5000</v>
      </c>
    </row>
    <row r="119" spans="1:5" s="85" customFormat="1" ht="15" x14ac:dyDescent="0.25">
      <c r="A119" s="151" t="s">
        <v>81</v>
      </c>
      <c r="B119" s="152"/>
      <c r="C119" s="152"/>
      <c r="D119" s="152"/>
      <c r="E119" s="153"/>
    </row>
    <row r="120" spans="1:5" s="85" customFormat="1" ht="15" x14ac:dyDescent="0.25">
      <c r="A120" s="154" t="s">
        <v>78</v>
      </c>
      <c r="B120" s="155"/>
      <c r="C120" s="155"/>
      <c r="D120" s="155"/>
      <c r="E120" s="156"/>
    </row>
    <row r="121" spans="1:5" s="85" customFormat="1" ht="15" x14ac:dyDescent="0.25">
      <c r="A121" s="89" t="s">
        <v>63</v>
      </c>
      <c r="B121" s="90" t="s">
        <v>64</v>
      </c>
      <c r="C121" s="61">
        <f t="shared" ref="C121:E124" si="24">C123</f>
        <v>1145189</v>
      </c>
      <c r="D121" s="61">
        <f>D123</f>
        <v>437403</v>
      </c>
      <c r="E121" s="61">
        <f t="shared" si="24"/>
        <v>708176</v>
      </c>
    </row>
    <row r="122" spans="1:5" s="85" customFormat="1" ht="15.75" thickBot="1" x14ac:dyDescent="0.3">
      <c r="A122" s="91"/>
      <c r="B122" s="92" t="s">
        <v>65</v>
      </c>
      <c r="C122" s="93">
        <f t="shared" si="24"/>
        <v>96092</v>
      </c>
      <c r="D122" s="93">
        <f>D124</f>
        <v>66181</v>
      </c>
      <c r="E122" s="93">
        <f>E124</f>
        <v>29911</v>
      </c>
    </row>
    <row r="123" spans="1:5" s="85" customFormat="1" x14ac:dyDescent="0.2">
      <c r="A123" s="94" t="s">
        <v>66</v>
      </c>
      <c r="B123" s="157" t="s">
        <v>64</v>
      </c>
      <c r="C123" s="158">
        <f t="shared" si="24"/>
        <v>1145189</v>
      </c>
      <c r="D123" s="158">
        <f>D125</f>
        <v>437403</v>
      </c>
      <c r="E123" s="158">
        <f t="shared" si="24"/>
        <v>708176</v>
      </c>
    </row>
    <row r="124" spans="1:5" s="85" customFormat="1" x14ac:dyDescent="0.2">
      <c r="A124" s="97" t="s">
        <v>67</v>
      </c>
      <c r="B124" s="159" t="s">
        <v>65</v>
      </c>
      <c r="C124" s="160">
        <f t="shared" si="24"/>
        <v>96092</v>
      </c>
      <c r="D124" s="160">
        <f>D126</f>
        <v>66181</v>
      </c>
      <c r="E124" s="160">
        <f t="shared" si="24"/>
        <v>29911</v>
      </c>
    </row>
    <row r="125" spans="1:5" s="85" customFormat="1" x14ac:dyDescent="0.2">
      <c r="A125" s="100" t="s">
        <v>74</v>
      </c>
      <c r="B125" s="101" t="s">
        <v>64</v>
      </c>
      <c r="C125" s="102">
        <f t="shared" ref="C125:E126" si="25">C129</f>
        <v>1145189</v>
      </c>
      <c r="D125" s="102">
        <f t="shared" si="25"/>
        <v>437403</v>
      </c>
      <c r="E125" s="102">
        <f t="shared" si="25"/>
        <v>708176</v>
      </c>
    </row>
    <row r="126" spans="1:5" s="85" customFormat="1" x14ac:dyDescent="0.2">
      <c r="A126" s="97"/>
      <c r="B126" s="103" t="s">
        <v>65</v>
      </c>
      <c r="C126" s="104">
        <f t="shared" si="25"/>
        <v>96092</v>
      </c>
      <c r="D126" s="133">
        <f t="shared" si="25"/>
        <v>66181</v>
      </c>
      <c r="E126" s="133">
        <f t="shared" si="25"/>
        <v>29911</v>
      </c>
    </row>
    <row r="127" spans="1:5" s="62" customFormat="1" ht="15" x14ac:dyDescent="0.25">
      <c r="A127" s="58" t="s">
        <v>76</v>
      </c>
      <c r="B127" s="59" t="s">
        <v>64</v>
      </c>
      <c r="C127" s="60">
        <f>C165+C175+C185+C213+C223+C233+C243+C253+C267</f>
        <v>33236</v>
      </c>
      <c r="D127" s="60">
        <v>0</v>
      </c>
      <c r="E127" s="60">
        <f t="shared" ref="C127:G128" si="26">E165+E175+E185+E213+E223+E233+E243+E253+E267</f>
        <v>33236</v>
      </c>
    </row>
    <row r="128" spans="1:5" s="62" customFormat="1" ht="15" x14ac:dyDescent="0.25">
      <c r="A128" s="109"/>
      <c r="B128" s="161" t="s">
        <v>65</v>
      </c>
      <c r="C128" s="162">
        <f t="shared" si="26"/>
        <v>0</v>
      </c>
      <c r="D128" s="162">
        <v>0</v>
      </c>
      <c r="E128" s="162">
        <f t="shared" si="26"/>
        <v>0</v>
      </c>
    </row>
    <row r="129" spans="1:10" s="85" customFormat="1" x14ac:dyDescent="0.2">
      <c r="A129" s="163" t="s">
        <v>84</v>
      </c>
      <c r="B129" s="164" t="s">
        <v>64</v>
      </c>
      <c r="C129" s="133">
        <f>C131+C133+C135+C137+C139+C141+C143+C145+C147+C149+C151+C153+C155+C157+C167+C177+C187+C189+C191+C193+C195+C197+C199+C201+C203+C205+C215+C225++C235+C245+C255+C257+C259++C269+C271+C273+C275+C277+C279+C281+C283+C285+C287+C289+C291+C293+C295+C297+C299+C301+C303+C305+C307+C309+C311+C313+C315+C317+C319+C321+C323+C325+C327</f>
        <v>1145189</v>
      </c>
      <c r="D129" s="133">
        <f>D131+D133+D135+D137+D139+D141+D143+D145+D147+D149+D151+D153+D155+D157+D167+D177+D187+D189+D191+D193+D195+D197+D199+D201+D203+D205+D215+D225++D235+D245+D255+D257+D259++D269+D271+D273+D275+D277+D279+D281+D283+D285+D287+D289+D291+D293+D295+D297+D299+D301+D303+D305+D307+D309+D311+D313+D315+D317+D319+D321+D323+D325+D327</f>
        <v>437403</v>
      </c>
      <c r="E129" s="133">
        <f t="shared" ref="C129:G130" si="27">E131+E133+E135+E137+E139+E141+E143+E145+E147+E149+E151+E153+E155+E157+E167+E177+E187+E189+E191+E193+E195+E197+E199+E201+E203+E205+E215+E225++E235+E245+E255+E257+E259++E269+E271+E273+E275+E277+E279+E281+E283+E285+E287+E289+E291+E293+E295+E297+E299+E301+E303+E305+E307+E309+E311+E313+E315+E317+E319+E321+E323+E325+E327</f>
        <v>708176</v>
      </c>
    </row>
    <row r="130" spans="1:10" s="85" customFormat="1" x14ac:dyDescent="0.2">
      <c r="A130" s="163"/>
      <c r="B130" s="164" t="s">
        <v>65</v>
      </c>
      <c r="C130" s="133">
        <f t="shared" si="27"/>
        <v>96092</v>
      </c>
      <c r="D130" s="133">
        <f>D132+D134+D136+D138+D140+D142+D144+D146+D148+D150+D152+D154+D156+D158+D168+D178+D188+D190+D192+D194+D196+D198+D200+D202+D204+D206+D216+D226++D236+D246+D256+D258+D260++D270+D272+D274+D276+D278+D280+D282+D284+D286+D288+D290+D292+D294+D296+D298+D300+D302+D304+D306+D308+D310+D312+D314+D316+D318+D320+D322+D324+D326+D328</f>
        <v>66181</v>
      </c>
      <c r="E130" s="133">
        <f t="shared" si="27"/>
        <v>29911</v>
      </c>
    </row>
    <row r="131" spans="1:10" s="85" customFormat="1" ht="15" x14ac:dyDescent="0.25">
      <c r="A131" s="165" t="s">
        <v>91</v>
      </c>
      <c r="B131" s="59"/>
      <c r="C131" s="166">
        <f t="shared" ref="C131:C156" si="28">SUM(D131:E131)</f>
        <v>76938</v>
      </c>
      <c r="D131" s="124">
        <v>9785</v>
      </c>
      <c r="E131" s="144">
        <v>67153</v>
      </c>
    </row>
    <row r="132" spans="1:10" s="85" customFormat="1" ht="15" x14ac:dyDescent="0.25">
      <c r="A132" s="167"/>
      <c r="B132" s="161"/>
      <c r="C132" s="168">
        <f t="shared" si="28"/>
        <v>5745</v>
      </c>
      <c r="D132" s="169">
        <v>3745</v>
      </c>
      <c r="E132" s="147">
        <v>2000</v>
      </c>
    </row>
    <row r="133" spans="1:10" s="85" customFormat="1" x14ac:dyDescent="0.2">
      <c r="A133" s="170" t="s">
        <v>92</v>
      </c>
      <c r="B133" s="108" t="s">
        <v>64</v>
      </c>
      <c r="C133" s="166">
        <f t="shared" si="28"/>
        <v>30077</v>
      </c>
      <c r="D133" s="171">
        <v>4946</v>
      </c>
      <c r="E133" s="144">
        <v>25131</v>
      </c>
      <c r="G133" s="172"/>
      <c r="J133" s="173"/>
    </row>
    <row r="134" spans="1:10" s="85" customFormat="1" x14ac:dyDescent="0.2">
      <c r="A134" s="174"/>
      <c r="B134" s="110" t="s">
        <v>65</v>
      </c>
      <c r="C134" s="168">
        <f t="shared" si="28"/>
        <v>5725</v>
      </c>
      <c r="D134" s="171">
        <v>3725</v>
      </c>
      <c r="E134" s="147">
        <v>2000</v>
      </c>
    </row>
    <row r="135" spans="1:10" s="85" customFormat="1" x14ac:dyDescent="0.2">
      <c r="A135" s="170" t="s">
        <v>93</v>
      </c>
      <c r="B135" s="108" t="s">
        <v>64</v>
      </c>
      <c r="C135" s="166">
        <f t="shared" si="28"/>
        <v>2401</v>
      </c>
      <c r="D135" s="124">
        <v>2115</v>
      </c>
      <c r="E135" s="125">
        <v>286</v>
      </c>
      <c r="G135" s="172"/>
      <c r="J135" s="173"/>
    </row>
    <row r="136" spans="1:10" s="85" customFormat="1" x14ac:dyDescent="0.2">
      <c r="A136" s="174"/>
      <c r="B136" s="110" t="s">
        <v>65</v>
      </c>
      <c r="C136" s="168">
        <f t="shared" si="28"/>
        <v>1750</v>
      </c>
      <c r="D136" s="169">
        <v>1749</v>
      </c>
      <c r="E136" s="147">
        <v>1</v>
      </c>
    </row>
    <row r="137" spans="1:10" s="85" customFormat="1" x14ac:dyDescent="0.2">
      <c r="A137" s="170" t="s">
        <v>94</v>
      </c>
      <c r="B137" s="108" t="s">
        <v>64</v>
      </c>
      <c r="C137" s="166">
        <f t="shared" si="28"/>
        <v>6499</v>
      </c>
      <c r="D137" s="124">
        <v>5258</v>
      </c>
      <c r="E137" s="125">
        <v>1241</v>
      </c>
      <c r="G137" s="172"/>
      <c r="J137" s="173"/>
    </row>
    <row r="138" spans="1:10" s="85" customFormat="1" x14ac:dyDescent="0.2">
      <c r="A138" s="174"/>
      <c r="B138" s="110" t="s">
        <v>65</v>
      </c>
      <c r="C138" s="168">
        <f t="shared" si="28"/>
        <v>2077</v>
      </c>
      <c r="D138" s="169">
        <v>2076</v>
      </c>
      <c r="E138" s="147">
        <v>1</v>
      </c>
    </row>
    <row r="139" spans="1:10" s="85" customFormat="1" x14ac:dyDescent="0.2">
      <c r="A139" s="170" t="s">
        <v>95</v>
      </c>
      <c r="B139" s="108" t="s">
        <v>64</v>
      </c>
      <c r="C139" s="166">
        <f t="shared" si="28"/>
        <v>2766</v>
      </c>
      <c r="D139" s="124">
        <v>2348</v>
      </c>
      <c r="E139" s="125">
        <v>418</v>
      </c>
      <c r="G139" s="172"/>
      <c r="J139" s="173"/>
    </row>
    <row r="140" spans="1:10" s="85" customFormat="1" x14ac:dyDescent="0.2">
      <c r="A140" s="174"/>
      <c r="B140" s="110" t="s">
        <v>65</v>
      </c>
      <c r="C140" s="168">
        <f t="shared" si="28"/>
        <v>2369</v>
      </c>
      <c r="D140" s="169">
        <v>1985</v>
      </c>
      <c r="E140" s="147">
        <v>384</v>
      </c>
    </row>
    <row r="141" spans="1:10" s="85" customFormat="1" ht="42.75" x14ac:dyDescent="0.2">
      <c r="A141" s="170" t="s">
        <v>96</v>
      </c>
      <c r="B141" s="108" t="s">
        <v>64</v>
      </c>
      <c r="C141" s="166">
        <f t="shared" si="28"/>
        <v>26348</v>
      </c>
      <c r="D141" s="124">
        <v>22497</v>
      </c>
      <c r="E141" s="125">
        <v>3851</v>
      </c>
      <c r="G141" s="172"/>
      <c r="J141" s="173"/>
    </row>
    <row r="142" spans="1:10" s="85" customFormat="1" x14ac:dyDescent="0.2">
      <c r="A142" s="174"/>
      <c r="B142" s="110" t="s">
        <v>65</v>
      </c>
      <c r="C142" s="168">
        <f t="shared" si="28"/>
        <v>17506</v>
      </c>
      <c r="D142" s="129">
        <v>17505</v>
      </c>
      <c r="E142" s="147">
        <v>1</v>
      </c>
    </row>
    <row r="143" spans="1:10" s="85" customFormat="1" ht="28.5" x14ac:dyDescent="0.2">
      <c r="A143" s="170" t="s">
        <v>97</v>
      </c>
      <c r="B143" s="108" t="s">
        <v>64</v>
      </c>
      <c r="C143" s="166">
        <f t="shared" si="28"/>
        <v>12329</v>
      </c>
      <c r="D143" s="124">
        <v>8980</v>
      </c>
      <c r="E143" s="125">
        <v>3349</v>
      </c>
      <c r="G143" s="172"/>
      <c r="J143" s="173"/>
    </row>
    <row r="144" spans="1:10" s="85" customFormat="1" x14ac:dyDescent="0.2">
      <c r="A144" s="174"/>
      <c r="B144" s="110" t="s">
        <v>65</v>
      </c>
      <c r="C144" s="168">
        <f t="shared" si="28"/>
        <v>9017</v>
      </c>
      <c r="D144" s="169">
        <v>7338</v>
      </c>
      <c r="E144" s="147">
        <v>1679</v>
      </c>
    </row>
    <row r="145" spans="1:10" s="85" customFormat="1" ht="28.5" x14ac:dyDescent="0.2">
      <c r="A145" s="170" t="s">
        <v>98</v>
      </c>
      <c r="B145" s="108" t="s">
        <v>64</v>
      </c>
      <c r="C145" s="166">
        <f t="shared" si="28"/>
        <v>12660</v>
      </c>
      <c r="D145" s="124">
        <v>12404</v>
      </c>
      <c r="E145" s="125">
        <v>256</v>
      </c>
      <c r="G145" s="172"/>
      <c r="J145" s="173"/>
    </row>
    <row r="146" spans="1:10" s="85" customFormat="1" x14ac:dyDescent="0.2">
      <c r="A146" s="174"/>
      <c r="B146" s="110" t="s">
        <v>65</v>
      </c>
      <c r="C146" s="168">
        <f t="shared" si="28"/>
        <v>8936</v>
      </c>
      <c r="D146" s="169">
        <v>8935</v>
      </c>
      <c r="E146" s="147">
        <v>1</v>
      </c>
    </row>
    <row r="147" spans="1:10" s="85" customFormat="1" ht="28.5" x14ac:dyDescent="0.2">
      <c r="A147" s="170" t="s">
        <v>99</v>
      </c>
      <c r="B147" s="108" t="s">
        <v>64</v>
      </c>
      <c r="C147" s="166">
        <f t="shared" si="28"/>
        <v>12325</v>
      </c>
      <c r="D147" s="124">
        <v>6749</v>
      </c>
      <c r="E147" s="125">
        <v>5576</v>
      </c>
      <c r="G147" s="172"/>
      <c r="J147" s="173"/>
    </row>
    <row r="148" spans="1:10" s="85" customFormat="1" x14ac:dyDescent="0.2">
      <c r="A148" s="174"/>
      <c r="B148" s="110" t="s">
        <v>65</v>
      </c>
      <c r="C148" s="168">
        <f t="shared" si="28"/>
        <v>3025</v>
      </c>
      <c r="D148" s="169">
        <v>3024</v>
      </c>
      <c r="E148" s="147">
        <v>1</v>
      </c>
    </row>
    <row r="149" spans="1:10" s="85" customFormat="1" ht="28.5" x14ac:dyDescent="0.2">
      <c r="A149" s="170" t="s">
        <v>100</v>
      </c>
      <c r="B149" s="108" t="s">
        <v>64</v>
      </c>
      <c r="C149" s="166">
        <f t="shared" si="28"/>
        <v>19571</v>
      </c>
      <c r="D149" s="124">
        <v>16088</v>
      </c>
      <c r="E149" s="125">
        <v>3483</v>
      </c>
      <c r="G149" s="172"/>
      <c r="J149" s="173"/>
    </row>
    <row r="150" spans="1:10" s="85" customFormat="1" x14ac:dyDescent="0.2">
      <c r="A150" s="174"/>
      <c r="B150" s="110" t="s">
        <v>65</v>
      </c>
      <c r="C150" s="168">
        <f t="shared" si="28"/>
        <v>759</v>
      </c>
      <c r="D150" s="169">
        <v>758</v>
      </c>
      <c r="E150" s="147">
        <v>1</v>
      </c>
    </row>
    <row r="151" spans="1:10" s="85" customFormat="1" ht="28.5" x14ac:dyDescent="0.2">
      <c r="A151" s="170" t="s">
        <v>101</v>
      </c>
      <c r="B151" s="108" t="s">
        <v>64</v>
      </c>
      <c r="C151" s="166">
        <f t="shared" si="28"/>
        <v>7032</v>
      </c>
      <c r="D151" s="124">
        <v>3423</v>
      </c>
      <c r="E151" s="125">
        <v>3609</v>
      </c>
      <c r="G151" s="172"/>
      <c r="J151" s="173"/>
    </row>
    <row r="152" spans="1:10" s="85" customFormat="1" x14ac:dyDescent="0.2">
      <c r="A152" s="174"/>
      <c r="B152" s="110" t="s">
        <v>65</v>
      </c>
      <c r="C152" s="168">
        <f t="shared" si="28"/>
        <v>893</v>
      </c>
      <c r="D152" s="169">
        <v>892</v>
      </c>
      <c r="E152" s="147">
        <v>1</v>
      </c>
    </row>
    <row r="153" spans="1:10" s="85" customFormat="1" ht="28.5" x14ac:dyDescent="0.2">
      <c r="A153" s="170" t="s">
        <v>102</v>
      </c>
      <c r="B153" s="108" t="s">
        <v>64</v>
      </c>
      <c r="C153" s="166">
        <f t="shared" si="28"/>
        <v>2859</v>
      </c>
      <c r="D153" s="124">
        <v>2805</v>
      </c>
      <c r="E153" s="125">
        <v>54</v>
      </c>
      <c r="G153" s="172"/>
      <c r="J153" s="173"/>
    </row>
    <row r="154" spans="1:10" s="85" customFormat="1" x14ac:dyDescent="0.2">
      <c r="A154" s="174"/>
      <c r="B154" s="110" t="s">
        <v>65</v>
      </c>
      <c r="C154" s="168">
        <f t="shared" si="28"/>
        <v>2078</v>
      </c>
      <c r="D154" s="169">
        <v>2077</v>
      </c>
      <c r="E154" s="147">
        <v>1</v>
      </c>
    </row>
    <row r="155" spans="1:10" s="85" customFormat="1" ht="28.5" x14ac:dyDescent="0.2">
      <c r="A155" s="170" t="s">
        <v>103</v>
      </c>
      <c r="B155" s="108" t="s">
        <v>64</v>
      </c>
      <c r="C155" s="166">
        <f t="shared" si="28"/>
        <v>144151</v>
      </c>
      <c r="D155" s="124">
        <v>116922</v>
      </c>
      <c r="E155" s="125">
        <v>27229</v>
      </c>
      <c r="G155" s="172"/>
      <c r="J155" s="173"/>
    </row>
    <row r="156" spans="1:10" s="85" customFormat="1" x14ac:dyDescent="0.2">
      <c r="A156" s="174"/>
      <c r="B156" s="110" t="s">
        <v>65</v>
      </c>
      <c r="C156" s="168">
        <f t="shared" si="28"/>
        <v>1</v>
      </c>
      <c r="D156" s="169">
        <v>0</v>
      </c>
      <c r="E156" s="147">
        <v>1</v>
      </c>
    </row>
    <row r="157" spans="1:10" s="85" customFormat="1" ht="28.5" x14ac:dyDescent="0.2">
      <c r="A157" s="170" t="s">
        <v>104</v>
      </c>
      <c r="B157" s="108" t="s">
        <v>64</v>
      </c>
      <c r="C157" s="144">
        <f t="shared" ref="C157:E158" si="29">C161+C163</f>
        <v>31502</v>
      </c>
      <c r="D157" s="144">
        <f t="shared" si="29"/>
        <v>25227</v>
      </c>
      <c r="E157" s="144">
        <f t="shared" si="29"/>
        <v>6275</v>
      </c>
      <c r="G157" s="172"/>
      <c r="J157" s="173"/>
    </row>
    <row r="158" spans="1:10" s="85" customFormat="1" x14ac:dyDescent="0.2">
      <c r="A158" s="174" t="s">
        <v>75</v>
      </c>
      <c r="B158" s="110" t="s">
        <v>65</v>
      </c>
      <c r="C158" s="147">
        <f t="shared" si="29"/>
        <v>1</v>
      </c>
      <c r="D158" s="147">
        <f t="shared" si="29"/>
        <v>0</v>
      </c>
      <c r="E158" s="147">
        <f t="shared" si="29"/>
        <v>1</v>
      </c>
    </row>
    <row r="159" spans="1:10" s="85" customFormat="1" ht="15" x14ac:dyDescent="0.25">
      <c r="A159" s="94" t="s">
        <v>66</v>
      </c>
      <c r="B159" s="95" t="s">
        <v>64</v>
      </c>
      <c r="C159" s="96">
        <f t="shared" ref="C159:E160" si="30">C161</f>
        <v>30305</v>
      </c>
      <c r="D159" s="96">
        <f t="shared" si="30"/>
        <v>25227</v>
      </c>
      <c r="E159" s="96">
        <f t="shared" si="30"/>
        <v>5078</v>
      </c>
    </row>
    <row r="160" spans="1:10" s="85" customFormat="1" ht="15" x14ac:dyDescent="0.25">
      <c r="A160" s="97" t="s">
        <v>67</v>
      </c>
      <c r="B160" s="98" t="s">
        <v>65</v>
      </c>
      <c r="C160" s="99">
        <f t="shared" si="30"/>
        <v>1</v>
      </c>
      <c r="D160" s="99">
        <f t="shared" si="30"/>
        <v>0</v>
      </c>
      <c r="E160" s="99">
        <f t="shared" si="30"/>
        <v>1</v>
      </c>
    </row>
    <row r="161" spans="1:10" s="62" customFormat="1" ht="15" x14ac:dyDescent="0.25">
      <c r="A161" s="175" t="s">
        <v>84</v>
      </c>
      <c r="B161" s="108" t="s">
        <v>64</v>
      </c>
      <c r="C161" s="176">
        <f>SUM(D161:E161)</f>
        <v>30305</v>
      </c>
      <c r="D161" s="125">
        <v>25227</v>
      </c>
      <c r="E161" s="125">
        <v>5078</v>
      </c>
    </row>
    <row r="162" spans="1:10" s="62" customFormat="1" ht="15" x14ac:dyDescent="0.25">
      <c r="A162" s="109"/>
      <c r="B162" s="110" t="s">
        <v>65</v>
      </c>
      <c r="C162" s="177">
        <f>SUM(D162:E162)</f>
        <v>1</v>
      </c>
      <c r="D162" s="147">
        <v>0</v>
      </c>
      <c r="E162" s="147">
        <v>1</v>
      </c>
    </row>
    <row r="163" spans="1:10" s="85" customFormat="1" ht="15" x14ac:dyDescent="0.25">
      <c r="A163" s="94" t="s">
        <v>105</v>
      </c>
      <c r="B163" s="95" t="s">
        <v>64</v>
      </c>
      <c r="C163" s="96">
        <f t="shared" ref="C163:E164" si="31">C165</f>
        <v>1197</v>
      </c>
      <c r="D163" s="96">
        <f>D165</f>
        <v>0</v>
      </c>
      <c r="E163" s="96">
        <f t="shared" si="31"/>
        <v>1197</v>
      </c>
    </row>
    <row r="164" spans="1:10" s="85" customFormat="1" ht="15" x14ac:dyDescent="0.25">
      <c r="A164" s="97" t="s">
        <v>67</v>
      </c>
      <c r="B164" s="98" t="s">
        <v>65</v>
      </c>
      <c r="C164" s="99">
        <f t="shared" si="31"/>
        <v>0</v>
      </c>
      <c r="D164" s="99">
        <f>D166</f>
        <v>0</v>
      </c>
      <c r="E164" s="99">
        <f t="shared" si="31"/>
        <v>0</v>
      </c>
    </row>
    <row r="165" spans="1:10" s="62" customFormat="1" ht="15" x14ac:dyDescent="0.25">
      <c r="A165" s="175" t="s">
        <v>84</v>
      </c>
      <c r="B165" s="178" t="s">
        <v>64</v>
      </c>
      <c r="C165" s="179">
        <f>SUM(E165:E165)</f>
        <v>1197</v>
      </c>
      <c r="D165" s="180">
        <v>0</v>
      </c>
      <c r="E165" s="125">
        <v>1197</v>
      </c>
    </row>
    <row r="166" spans="1:10" s="62" customFormat="1" ht="15" x14ac:dyDescent="0.25">
      <c r="A166" s="109"/>
      <c r="B166" s="181" t="s">
        <v>65</v>
      </c>
      <c r="C166" s="182">
        <f>SUM(E166:E166)</f>
        <v>0</v>
      </c>
      <c r="D166" s="182">
        <v>0</v>
      </c>
      <c r="E166" s="147">
        <v>0</v>
      </c>
    </row>
    <row r="167" spans="1:10" s="85" customFormat="1" ht="42.75" x14ac:dyDescent="0.2">
      <c r="A167" s="170" t="s">
        <v>106</v>
      </c>
      <c r="B167" s="108" t="s">
        <v>64</v>
      </c>
      <c r="C167" s="144">
        <f t="shared" ref="C167:E168" si="32">C171+C175</f>
        <v>32637</v>
      </c>
      <c r="D167" s="144">
        <f t="shared" si="32"/>
        <v>26158</v>
      </c>
      <c r="E167" s="144">
        <f t="shared" si="32"/>
        <v>6479</v>
      </c>
      <c r="G167" s="172"/>
      <c r="J167" s="173"/>
    </row>
    <row r="168" spans="1:10" s="85" customFormat="1" x14ac:dyDescent="0.2">
      <c r="A168" s="174" t="s">
        <v>75</v>
      </c>
      <c r="B168" s="110" t="s">
        <v>65</v>
      </c>
      <c r="C168" s="147">
        <f t="shared" si="32"/>
        <v>1</v>
      </c>
      <c r="D168" s="147">
        <f t="shared" si="32"/>
        <v>0</v>
      </c>
      <c r="E168" s="147">
        <f t="shared" si="32"/>
        <v>1</v>
      </c>
    </row>
    <row r="169" spans="1:10" s="85" customFormat="1" ht="15" x14ac:dyDescent="0.25">
      <c r="A169" s="94" t="s">
        <v>66</v>
      </c>
      <c r="B169" s="95" t="s">
        <v>64</v>
      </c>
      <c r="C169" s="96">
        <f t="shared" ref="C169:E170" si="33">C171</f>
        <v>31388</v>
      </c>
      <c r="D169" s="96">
        <f t="shared" si="33"/>
        <v>26158</v>
      </c>
      <c r="E169" s="96">
        <f t="shared" si="33"/>
        <v>5230</v>
      </c>
    </row>
    <row r="170" spans="1:10" s="85" customFormat="1" ht="15" x14ac:dyDescent="0.25">
      <c r="A170" s="97" t="s">
        <v>67</v>
      </c>
      <c r="B170" s="98" t="s">
        <v>65</v>
      </c>
      <c r="C170" s="99">
        <f t="shared" si="33"/>
        <v>1</v>
      </c>
      <c r="D170" s="99">
        <f t="shared" si="33"/>
        <v>0</v>
      </c>
      <c r="E170" s="99">
        <f t="shared" si="33"/>
        <v>1</v>
      </c>
    </row>
    <row r="171" spans="1:10" s="62" customFormat="1" ht="15" x14ac:dyDescent="0.25">
      <c r="A171" s="175" t="s">
        <v>84</v>
      </c>
      <c r="B171" s="108" t="s">
        <v>64</v>
      </c>
      <c r="C171" s="176">
        <f>SUM(D171:E171)</f>
        <v>31388</v>
      </c>
      <c r="D171" s="125">
        <v>26158</v>
      </c>
      <c r="E171" s="125">
        <v>5230</v>
      </c>
    </row>
    <row r="172" spans="1:10" s="62" customFormat="1" ht="15" x14ac:dyDescent="0.25">
      <c r="A172" s="109"/>
      <c r="B172" s="110" t="s">
        <v>65</v>
      </c>
      <c r="C172" s="177">
        <f>SUM(D172:E172)</f>
        <v>1</v>
      </c>
      <c r="D172" s="147">
        <v>0</v>
      </c>
      <c r="E172" s="147">
        <v>1</v>
      </c>
    </row>
    <row r="173" spans="1:10" s="85" customFormat="1" ht="15" x14ac:dyDescent="0.25">
      <c r="A173" s="94" t="s">
        <v>105</v>
      </c>
      <c r="B173" s="95" t="s">
        <v>64</v>
      </c>
      <c r="C173" s="96">
        <f t="shared" ref="C173:E174" si="34">C175</f>
        <v>1249</v>
      </c>
      <c r="D173" s="96">
        <f t="shared" si="34"/>
        <v>0</v>
      </c>
      <c r="E173" s="96">
        <f t="shared" si="34"/>
        <v>1249</v>
      </c>
    </row>
    <row r="174" spans="1:10" s="85" customFormat="1" ht="15" x14ac:dyDescent="0.25">
      <c r="A174" s="97" t="s">
        <v>67</v>
      </c>
      <c r="B174" s="98" t="s">
        <v>65</v>
      </c>
      <c r="C174" s="99">
        <f t="shared" si="34"/>
        <v>0</v>
      </c>
      <c r="D174" s="99">
        <f t="shared" si="34"/>
        <v>0</v>
      </c>
      <c r="E174" s="99">
        <f t="shared" si="34"/>
        <v>0</v>
      </c>
    </row>
    <row r="175" spans="1:10" s="62" customFormat="1" ht="15" x14ac:dyDescent="0.25">
      <c r="A175" s="175" t="s">
        <v>84</v>
      </c>
      <c r="B175" s="178" t="s">
        <v>64</v>
      </c>
      <c r="C175" s="179">
        <f>SUM(E175:E175)</f>
        <v>1249</v>
      </c>
      <c r="D175" s="180">
        <v>0</v>
      </c>
      <c r="E175" s="125">
        <v>1249</v>
      </c>
    </row>
    <row r="176" spans="1:10" s="62" customFormat="1" ht="15" x14ac:dyDescent="0.25">
      <c r="A176" s="109"/>
      <c r="B176" s="181" t="s">
        <v>65</v>
      </c>
      <c r="C176" s="182">
        <f>SUM(E176:E176)</f>
        <v>0</v>
      </c>
      <c r="D176" s="182">
        <v>0</v>
      </c>
      <c r="E176" s="125">
        <v>0</v>
      </c>
    </row>
    <row r="177" spans="1:10" s="85" customFormat="1" ht="27" customHeight="1" x14ac:dyDescent="0.2">
      <c r="A177" s="170" t="s">
        <v>107</v>
      </c>
      <c r="B177" s="108" t="s">
        <v>64</v>
      </c>
      <c r="C177" s="144">
        <f t="shared" ref="C177:E178" si="35">C181+C185</f>
        <v>28690</v>
      </c>
      <c r="D177" s="144">
        <f t="shared" si="35"/>
        <v>23079</v>
      </c>
      <c r="E177" s="144">
        <f t="shared" si="35"/>
        <v>5611</v>
      </c>
      <c r="G177" s="172"/>
      <c r="J177" s="173"/>
    </row>
    <row r="178" spans="1:10" s="85" customFormat="1" x14ac:dyDescent="0.2">
      <c r="A178" s="174" t="s">
        <v>75</v>
      </c>
      <c r="B178" s="110" t="s">
        <v>65</v>
      </c>
      <c r="C178" s="147">
        <f t="shared" si="35"/>
        <v>1</v>
      </c>
      <c r="D178" s="147">
        <f t="shared" si="35"/>
        <v>0</v>
      </c>
      <c r="E178" s="147">
        <f t="shared" si="35"/>
        <v>1</v>
      </c>
    </row>
    <row r="179" spans="1:10" s="85" customFormat="1" ht="15" x14ac:dyDescent="0.25">
      <c r="A179" s="94" t="s">
        <v>66</v>
      </c>
      <c r="B179" s="95" t="s">
        <v>64</v>
      </c>
      <c r="C179" s="96">
        <f t="shared" ref="C179:E180" si="36">C181</f>
        <v>27567</v>
      </c>
      <c r="D179" s="96">
        <f t="shared" si="36"/>
        <v>23079</v>
      </c>
      <c r="E179" s="96">
        <f t="shared" si="36"/>
        <v>4488</v>
      </c>
    </row>
    <row r="180" spans="1:10" s="85" customFormat="1" ht="15" x14ac:dyDescent="0.25">
      <c r="A180" s="97" t="s">
        <v>67</v>
      </c>
      <c r="B180" s="98" t="s">
        <v>65</v>
      </c>
      <c r="C180" s="99">
        <f t="shared" si="36"/>
        <v>1</v>
      </c>
      <c r="D180" s="99">
        <f t="shared" si="36"/>
        <v>0</v>
      </c>
      <c r="E180" s="99">
        <f t="shared" si="36"/>
        <v>1</v>
      </c>
    </row>
    <row r="181" spans="1:10" s="62" customFormat="1" ht="15" x14ac:dyDescent="0.25">
      <c r="A181" s="175" t="s">
        <v>84</v>
      </c>
      <c r="B181" s="108" t="s">
        <v>64</v>
      </c>
      <c r="C181" s="176">
        <f>SUM(D181:E181)</f>
        <v>27567</v>
      </c>
      <c r="D181" s="125">
        <v>23079</v>
      </c>
      <c r="E181" s="125">
        <v>4488</v>
      </c>
    </row>
    <row r="182" spans="1:10" s="62" customFormat="1" ht="15" x14ac:dyDescent="0.25">
      <c r="A182" s="109"/>
      <c r="B182" s="110" t="s">
        <v>65</v>
      </c>
      <c r="C182" s="177">
        <f>SUM(D182:E182)</f>
        <v>1</v>
      </c>
      <c r="D182" s="147">
        <v>0</v>
      </c>
      <c r="E182" s="147">
        <v>1</v>
      </c>
    </row>
    <row r="183" spans="1:10" s="85" customFormat="1" ht="15" x14ac:dyDescent="0.25">
      <c r="A183" s="94" t="s">
        <v>105</v>
      </c>
      <c r="B183" s="95" t="s">
        <v>64</v>
      </c>
      <c r="C183" s="96">
        <f t="shared" ref="C183:E184" si="37">C185</f>
        <v>1123</v>
      </c>
      <c r="D183" s="96">
        <f t="shared" si="37"/>
        <v>0</v>
      </c>
      <c r="E183" s="96">
        <f t="shared" si="37"/>
        <v>1123</v>
      </c>
    </row>
    <row r="184" spans="1:10" s="85" customFormat="1" ht="15" x14ac:dyDescent="0.25">
      <c r="A184" s="97" t="s">
        <v>67</v>
      </c>
      <c r="B184" s="98" t="s">
        <v>65</v>
      </c>
      <c r="C184" s="99">
        <f t="shared" si="37"/>
        <v>0</v>
      </c>
      <c r="D184" s="99">
        <f t="shared" si="37"/>
        <v>0</v>
      </c>
      <c r="E184" s="99">
        <f t="shared" si="37"/>
        <v>0</v>
      </c>
    </row>
    <row r="185" spans="1:10" s="62" customFormat="1" ht="15" x14ac:dyDescent="0.25">
      <c r="A185" s="175" t="s">
        <v>84</v>
      </c>
      <c r="B185" s="178" t="s">
        <v>64</v>
      </c>
      <c r="C185" s="179">
        <f>SUM(E185:E185)</f>
        <v>1123</v>
      </c>
      <c r="D185" s="180">
        <v>0</v>
      </c>
      <c r="E185" s="125">
        <v>1123</v>
      </c>
    </row>
    <row r="186" spans="1:10" s="62" customFormat="1" ht="15" x14ac:dyDescent="0.25">
      <c r="A186" s="109"/>
      <c r="B186" s="181" t="s">
        <v>65</v>
      </c>
      <c r="C186" s="182">
        <f>SUM(E186:E186)</f>
        <v>0</v>
      </c>
      <c r="D186" s="182">
        <v>0</v>
      </c>
      <c r="E186" s="147">
        <v>0</v>
      </c>
    </row>
    <row r="187" spans="1:10" s="85" customFormat="1" ht="27" customHeight="1" x14ac:dyDescent="0.2">
      <c r="A187" s="170" t="s">
        <v>108</v>
      </c>
      <c r="B187" s="108" t="s">
        <v>64</v>
      </c>
      <c r="C187" s="166">
        <f t="shared" ref="C187:C204" si="38">SUM(D187:E187)</f>
        <v>5163</v>
      </c>
      <c r="D187" s="124">
        <v>4169</v>
      </c>
      <c r="E187" s="125">
        <v>994</v>
      </c>
      <c r="G187" s="172"/>
      <c r="J187" s="173"/>
    </row>
    <row r="188" spans="1:10" s="85" customFormat="1" ht="18.75" customHeight="1" x14ac:dyDescent="0.2">
      <c r="A188" s="174"/>
      <c r="B188" s="110" t="s">
        <v>65</v>
      </c>
      <c r="C188" s="168">
        <f t="shared" si="38"/>
        <v>1</v>
      </c>
      <c r="D188" s="169">
        <v>0</v>
      </c>
      <c r="E188" s="147">
        <v>1</v>
      </c>
    </row>
    <row r="189" spans="1:10" s="85" customFormat="1" ht="42.75" x14ac:dyDescent="0.2">
      <c r="A189" s="170" t="s">
        <v>109</v>
      </c>
      <c r="B189" s="108" t="s">
        <v>64</v>
      </c>
      <c r="C189" s="166">
        <f t="shared" si="38"/>
        <v>13008</v>
      </c>
      <c r="D189" s="124">
        <v>652</v>
      </c>
      <c r="E189" s="125">
        <v>12356</v>
      </c>
      <c r="G189" s="172"/>
      <c r="J189" s="173"/>
    </row>
    <row r="190" spans="1:10" s="85" customFormat="1" x14ac:dyDescent="0.2">
      <c r="A190" s="174"/>
      <c r="B190" s="110" t="s">
        <v>65</v>
      </c>
      <c r="C190" s="168">
        <f t="shared" si="38"/>
        <v>1</v>
      </c>
      <c r="D190" s="169">
        <v>0</v>
      </c>
      <c r="E190" s="147">
        <v>1</v>
      </c>
    </row>
    <row r="191" spans="1:10" s="85" customFormat="1" ht="28.5" x14ac:dyDescent="0.2">
      <c r="A191" s="170" t="s">
        <v>110</v>
      </c>
      <c r="B191" s="108" t="s">
        <v>64</v>
      </c>
      <c r="C191" s="166">
        <f t="shared" si="38"/>
        <v>21501</v>
      </c>
      <c r="D191" s="124">
        <v>17369</v>
      </c>
      <c r="E191" s="125">
        <v>4132</v>
      </c>
      <c r="G191" s="172"/>
      <c r="J191" s="173"/>
    </row>
    <row r="192" spans="1:10" s="85" customFormat="1" x14ac:dyDescent="0.2">
      <c r="A192" s="174"/>
      <c r="B192" s="110" t="s">
        <v>65</v>
      </c>
      <c r="C192" s="168">
        <f t="shared" si="38"/>
        <v>500</v>
      </c>
      <c r="D192" s="169">
        <v>0</v>
      </c>
      <c r="E192" s="147">
        <v>500</v>
      </c>
    </row>
    <row r="193" spans="1:10" s="85" customFormat="1" ht="28.5" x14ac:dyDescent="0.2">
      <c r="A193" s="170" t="s">
        <v>111</v>
      </c>
      <c r="B193" s="108" t="s">
        <v>64</v>
      </c>
      <c r="C193" s="166">
        <f t="shared" si="38"/>
        <v>2492</v>
      </c>
      <c r="D193" s="124">
        <v>1997</v>
      </c>
      <c r="E193" s="125">
        <v>495</v>
      </c>
      <c r="G193" s="172"/>
      <c r="J193" s="173"/>
    </row>
    <row r="194" spans="1:10" s="85" customFormat="1" x14ac:dyDescent="0.2">
      <c r="A194" s="174"/>
      <c r="B194" s="110" t="s">
        <v>65</v>
      </c>
      <c r="C194" s="168">
        <f t="shared" si="38"/>
        <v>300</v>
      </c>
      <c r="D194" s="169">
        <v>0</v>
      </c>
      <c r="E194" s="147">
        <v>300</v>
      </c>
    </row>
    <row r="195" spans="1:10" s="85" customFormat="1" ht="28.5" customHeight="1" x14ac:dyDescent="0.2">
      <c r="A195" s="183" t="s">
        <v>112</v>
      </c>
      <c r="B195" s="108" t="s">
        <v>64</v>
      </c>
      <c r="C195" s="166">
        <f t="shared" si="38"/>
        <v>83977</v>
      </c>
      <c r="D195" s="124">
        <v>67142</v>
      </c>
      <c r="E195" s="125">
        <v>16835</v>
      </c>
      <c r="G195" s="172"/>
      <c r="J195" s="173"/>
    </row>
    <row r="196" spans="1:10" s="85" customFormat="1" x14ac:dyDescent="0.2">
      <c r="A196" s="174"/>
      <c r="B196" s="110" t="s">
        <v>65</v>
      </c>
      <c r="C196" s="168">
        <f t="shared" si="38"/>
        <v>130</v>
      </c>
      <c r="D196" s="169">
        <v>129</v>
      </c>
      <c r="E196" s="147">
        <v>1</v>
      </c>
    </row>
    <row r="197" spans="1:10" s="85" customFormat="1" ht="28.5" x14ac:dyDescent="0.2">
      <c r="A197" s="170" t="s">
        <v>113</v>
      </c>
      <c r="B197" s="108" t="s">
        <v>64</v>
      </c>
      <c r="C197" s="166">
        <f t="shared" si="38"/>
        <v>3565</v>
      </c>
      <c r="D197" s="124">
        <v>2358</v>
      </c>
      <c r="E197" s="125">
        <v>1207</v>
      </c>
      <c r="G197" s="172"/>
      <c r="J197" s="173"/>
    </row>
    <row r="198" spans="1:10" s="85" customFormat="1" x14ac:dyDescent="0.2">
      <c r="A198" s="174"/>
      <c r="B198" s="110" t="s">
        <v>65</v>
      </c>
      <c r="C198" s="168">
        <f t="shared" si="38"/>
        <v>2</v>
      </c>
      <c r="D198" s="169">
        <v>1</v>
      </c>
      <c r="E198" s="147">
        <v>1</v>
      </c>
    </row>
    <row r="199" spans="1:10" s="85" customFormat="1" ht="30.75" customHeight="1" x14ac:dyDescent="0.2">
      <c r="A199" s="170" t="s">
        <v>114</v>
      </c>
      <c r="B199" s="108" t="s">
        <v>64</v>
      </c>
      <c r="C199" s="166">
        <f t="shared" si="38"/>
        <v>5479</v>
      </c>
      <c r="D199" s="124">
        <v>243</v>
      </c>
      <c r="E199" s="125">
        <v>5236</v>
      </c>
      <c r="G199" s="172"/>
      <c r="J199" s="173"/>
    </row>
    <row r="200" spans="1:10" s="85" customFormat="1" x14ac:dyDescent="0.2">
      <c r="A200" s="174"/>
      <c r="B200" s="110" t="s">
        <v>65</v>
      </c>
      <c r="C200" s="168">
        <f t="shared" si="38"/>
        <v>250</v>
      </c>
      <c r="D200" s="169">
        <v>0</v>
      </c>
      <c r="E200" s="147">
        <v>250</v>
      </c>
    </row>
    <row r="201" spans="1:10" s="85" customFormat="1" ht="28.5" x14ac:dyDescent="0.2">
      <c r="A201" s="184" t="s">
        <v>115</v>
      </c>
      <c r="B201" s="108" t="s">
        <v>64</v>
      </c>
      <c r="C201" s="166">
        <f t="shared" si="38"/>
        <v>41523</v>
      </c>
      <c r="D201" s="124">
        <v>574</v>
      </c>
      <c r="E201" s="125">
        <v>40949</v>
      </c>
      <c r="G201" s="172"/>
      <c r="J201" s="173"/>
    </row>
    <row r="202" spans="1:10" s="85" customFormat="1" x14ac:dyDescent="0.2">
      <c r="A202" s="174"/>
      <c r="B202" s="110" t="s">
        <v>65</v>
      </c>
      <c r="C202" s="168">
        <f t="shared" si="38"/>
        <v>1000</v>
      </c>
      <c r="D202" s="169">
        <v>0</v>
      </c>
      <c r="E202" s="147">
        <v>1000</v>
      </c>
    </row>
    <row r="203" spans="1:10" s="85" customFormat="1" ht="28.5" x14ac:dyDescent="0.2">
      <c r="A203" s="170" t="s">
        <v>116</v>
      </c>
      <c r="B203" s="108" t="s">
        <v>64</v>
      </c>
      <c r="C203" s="166">
        <f t="shared" si="38"/>
        <v>33849</v>
      </c>
      <c r="D203" s="124">
        <v>454</v>
      </c>
      <c r="E203" s="125">
        <v>33395</v>
      </c>
      <c r="G203" s="172"/>
      <c r="J203" s="173"/>
    </row>
    <row r="204" spans="1:10" s="85" customFormat="1" x14ac:dyDescent="0.2">
      <c r="A204" s="174"/>
      <c r="B204" s="110" t="s">
        <v>65</v>
      </c>
      <c r="C204" s="168">
        <f t="shared" si="38"/>
        <v>1000</v>
      </c>
      <c r="D204" s="169">
        <v>0</v>
      </c>
      <c r="E204" s="125">
        <v>1000</v>
      </c>
    </row>
    <row r="205" spans="1:10" s="85" customFormat="1" ht="28.5" x14ac:dyDescent="0.2">
      <c r="A205" s="170" t="s">
        <v>117</v>
      </c>
      <c r="B205" s="108" t="s">
        <v>64</v>
      </c>
      <c r="C205" s="144">
        <f t="shared" ref="C205:E206" si="39">C209+C213</f>
        <v>8723</v>
      </c>
      <c r="D205" s="144">
        <f t="shared" si="39"/>
        <v>188</v>
      </c>
      <c r="E205" s="144">
        <f t="shared" si="39"/>
        <v>8535</v>
      </c>
      <c r="G205" s="172"/>
      <c r="J205" s="173"/>
    </row>
    <row r="206" spans="1:10" s="85" customFormat="1" x14ac:dyDescent="0.2">
      <c r="A206" s="174" t="s">
        <v>75</v>
      </c>
      <c r="B206" s="110" t="s">
        <v>65</v>
      </c>
      <c r="C206" s="147">
        <f t="shared" si="39"/>
        <v>189</v>
      </c>
      <c r="D206" s="147">
        <f t="shared" si="39"/>
        <v>0</v>
      </c>
      <c r="E206" s="147">
        <f t="shared" si="39"/>
        <v>189</v>
      </c>
    </row>
    <row r="207" spans="1:10" s="85" customFormat="1" ht="15" x14ac:dyDescent="0.25">
      <c r="A207" s="94" t="s">
        <v>66</v>
      </c>
      <c r="B207" s="95" t="s">
        <v>64</v>
      </c>
      <c r="C207" s="96">
        <f t="shared" ref="C207:E208" si="40">C209</f>
        <v>1031</v>
      </c>
      <c r="D207" s="96">
        <f>D209</f>
        <v>188</v>
      </c>
      <c r="E207" s="96">
        <f t="shared" si="40"/>
        <v>843</v>
      </c>
    </row>
    <row r="208" spans="1:10" s="85" customFormat="1" ht="15" x14ac:dyDescent="0.25">
      <c r="A208" s="97" t="s">
        <v>67</v>
      </c>
      <c r="B208" s="98" t="s">
        <v>65</v>
      </c>
      <c r="C208" s="99">
        <f t="shared" si="40"/>
        <v>189</v>
      </c>
      <c r="D208" s="99">
        <f>D210</f>
        <v>0</v>
      </c>
      <c r="E208" s="99">
        <f t="shared" si="40"/>
        <v>189</v>
      </c>
    </row>
    <row r="209" spans="1:10" s="62" customFormat="1" ht="15" x14ac:dyDescent="0.25">
      <c r="A209" s="175" t="s">
        <v>84</v>
      </c>
      <c r="B209" s="108" t="s">
        <v>64</v>
      </c>
      <c r="C209" s="176">
        <f>SUM(D209:E209)</f>
        <v>1031</v>
      </c>
      <c r="D209" s="150">
        <v>188</v>
      </c>
      <c r="E209" s="125">
        <v>843</v>
      </c>
    </row>
    <row r="210" spans="1:10" s="62" customFormat="1" ht="15" x14ac:dyDescent="0.25">
      <c r="A210" s="109"/>
      <c r="B210" s="110" t="s">
        <v>65</v>
      </c>
      <c r="C210" s="177">
        <f>SUM(D210:E210)</f>
        <v>189</v>
      </c>
      <c r="D210" s="177">
        <v>0</v>
      </c>
      <c r="E210" s="147">
        <v>189</v>
      </c>
    </row>
    <row r="211" spans="1:10" s="85" customFormat="1" ht="15" x14ac:dyDescent="0.25">
      <c r="A211" s="94" t="s">
        <v>105</v>
      </c>
      <c r="B211" s="95" t="s">
        <v>64</v>
      </c>
      <c r="C211" s="96">
        <f t="shared" ref="C211:E212" si="41">C213</f>
        <v>7692</v>
      </c>
      <c r="D211" s="96">
        <f t="shared" si="41"/>
        <v>0</v>
      </c>
      <c r="E211" s="96">
        <f t="shared" si="41"/>
        <v>7692</v>
      </c>
    </row>
    <row r="212" spans="1:10" s="85" customFormat="1" ht="15" x14ac:dyDescent="0.25">
      <c r="A212" s="97" t="s">
        <v>67</v>
      </c>
      <c r="B212" s="98" t="s">
        <v>65</v>
      </c>
      <c r="C212" s="99">
        <f t="shared" si="41"/>
        <v>0</v>
      </c>
      <c r="D212" s="99">
        <f t="shared" si="41"/>
        <v>0</v>
      </c>
      <c r="E212" s="99">
        <f t="shared" si="41"/>
        <v>0</v>
      </c>
    </row>
    <row r="213" spans="1:10" s="62" customFormat="1" ht="15" x14ac:dyDescent="0.25">
      <c r="A213" s="175" t="s">
        <v>84</v>
      </c>
      <c r="B213" s="178" t="s">
        <v>64</v>
      </c>
      <c r="C213" s="179">
        <f>SUM(E213:E213)</f>
        <v>7692</v>
      </c>
      <c r="D213" s="180">
        <v>0</v>
      </c>
      <c r="E213" s="125">
        <v>7692</v>
      </c>
    </row>
    <row r="214" spans="1:10" s="62" customFormat="1" ht="15" x14ac:dyDescent="0.25">
      <c r="A214" s="109"/>
      <c r="B214" s="181" t="s">
        <v>65</v>
      </c>
      <c r="C214" s="182">
        <f>SUM(E214:E214)</f>
        <v>0</v>
      </c>
      <c r="D214" s="182">
        <v>0</v>
      </c>
      <c r="E214" s="147">
        <v>0</v>
      </c>
    </row>
    <row r="215" spans="1:10" s="85" customFormat="1" x14ac:dyDescent="0.2">
      <c r="A215" s="170" t="s">
        <v>118</v>
      </c>
      <c r="B215" s="108" t="s">
        <v>64</v>
      </c>
      <c r="C215" s="166">
        <f>SUM(E215:E215)</f>
        <v>5303</v>
      </c>
      <c r="D215" s="124">
        <v>158</v>
      </c>
      <c r="E215" s="144">
        <f>E219+E223</f>
        <v>5303</v>
      </c>
      <c r="G215" s="172"/>
      <c r="J215" s="173"/>
    </row>
    <row r="216" spans="1:10" s="85" customFormat="1" x14ac:dyDescent="0.2">
      <c r="A216" s="174" t="s">
        <v>75</v>
      </c>
      <c r="B216" s="110" t="s">
        <v>65</v>
      </c>
      <c r="C216" s="168">
        <f>SUM(E216:E216)</f>
        <v>160</v>
      </c>
      <c r="D216" s="169">
        <v>0</v>
      </c>
      <c r="E216" s="147">
        <f>E220+E224</f>
        <v>160</v>
      </c>
    </row>
    <row r="217" spans="1:10" s="85" customFormat="1" ht="15" x14ac:dyDescent="0.25">
      <c r="A217" s="94" t="s">
        <v>66</v>
      </c>
      <c r="B217" s="95" t="s">
        <v>64</v>
      </c>
      <c r="C217" s="96">
        <f t="shared" ref="C217:E218" si="42">C219</f>
        <v>549</v>
      </c>
      <c r="D217" s="96">
        <f t="shared" si="42"/>
        <v>158</v>
      </c>
      <c r="E217" s="96">
        <f t="shared" si="42"/>
        <v>391</v>
      </c>
    </row>
    <row r="218" spans="1:10" s="85" customFormat="1" ht="15" x14ac:dyDescent="0.25">
      <c r="A218" s="97" t="s">
        <v>67</v>
      </c>
      <c r="B218" s="98" t="s">
        <v>65</v>
      </c>
      <c r="C218" s="99">
        <f t="shared" si="42"/>
        <v>160</v>
      </c>
      <c r="D218" s="99">
        <f t="shared" si="42"/>
        <v>0</v>
      </c>
      <c r="E218" s="99">
        <f t="shared" si="42"/>
        <v>160</v>
      </c>
    </row>
    <row r="219" spans="1:10" s="62" customFormat="1" ht="15" x14ac:dyDescent="0.25">
      <c r="A219" s="175" t="s">
        <v>84</v>
      </c>
      <c r="B219" s="108" t="s">
        <v>64</v>
      </c>
      <c r="C219" s="176">
        <f>SUM(D219:E219)</f>
        <v>549</v>
      </c>
      <c r="D219" s="150">
        <v>158</v>
      </c>
      <c r="E219" s="125">
        <v>391</v>
      </c>
    </row>
    <row r="220" spans="1:10" s="62" customFormat="1" ht="15" x14ac:dyDescent="0.25">
      <c r="A220" s="109"/>
      <c r="B220" s="110" t="s">
        <v>65</v>
      </c>
      <c r="C220" s="177">
        <f>SUM(D220:E220)</f>
        <v>160</v>
      </c>
      <c r="D220" s="177">
        <v>0</v>
      </c>
      <c r="E220" s="147">
        <v>160</v>
      </c>
    </row>
    <row r="221" spans="1:10" s="85" customFormat="1" ht="15" x14ac:dyDescent="0.25">
      <c r="A221" s="94" t="s">
        <v>105</v>
      </c>
      <c r="B221" s="95" t="s">
        <v>64</v>
      </c>
      <c r="C221" s="96">
        <f t="shared" ref="C221:E222" si="43">C223</f>
        <v>4912</v>
      </c>
      <c r="D221" s="96">
        <f t="shared" si="43"/>
        <v>0</v>
      </c>
      <c r="E221" s="96">
        <f t="shared" si="43"/>
        <v>4912</v>
      </c>
    </row>
    <row r="222" spans="1:10" s="85" customFormat="1" ht="15" x14ac:dyDescent="0.25">
      <c r="A222" s="97" t="s">
        <v>67</v>
      </c>
      <c r="B222" s="98" t="s">
        <v>65</v>
      </c>
      <c r="C222" s="99">
        <f t="shared" si="43"/>
        <v>0</v>
      </c>
      <c r="D222" s="99">
        <f t="shared" si="43"/>
        <v>0</v>
      </c>
      <c r="E222" s="99">
        <f t="shared" si="43"/>
        <v>0</v>
      </c>
    </row>
    <row r="223" spans="1:10" s="62" customFormat="1" ht="15" x14ac:dyDescent="0.25">
      <c r="A223" s="175" t="s">
        <v>84</v>
      </c>
      <c r="B223" s="178" t="s">
        <v>64</v>
      </c>
      <c r="C223" s="179">
        <f>SUM(E223:E223)</f>
        <v>4912</v>
      </c>
      <c r="D223" s="180">
        <v>0</v>
      </c>
      <c r="E223" s="125">
        <v>4912</v>
      </c>
    </row>
    <row r="224" spans="1:10" s="62" customFormat="1" ht="15" x14ac:dyDescent="0.25">
      <c r="A224" s="109"/>
      <c r="B224" s="181" t="s">
        <v>65</v>
      </c>
      <c r="C224" s="182">
        <f>SUM(E224:E224)</f>
        <v>0</v>
      </c>
      <c r="D224" s="182">
        <v>0</v>
      </c>
      <c r="E224" s="125">
        <v>0</v>
      </c>
    </row>
    <row r="225" spans="1:10" s="85" customFormat="1" ht="28.5" x14ac:dyDescent="0.2">
      <c r="A225" s="170" t="s">
        <v>119</v>
      </c>
      <c r="B225" s="108" t="s">
        <v>64</v>
      </c>
      <c r="C225" s="144">
        <f t="shared" ref="C225:E226" si="44">C229+C233</f>
        <v>4733</v>
      </c>
      <c r="D225" s="144">
        <f t="shared" si="44"/>
        <v>164</v>
      </c>
      <c r="E225" s="144">
        <f t="shared" si="44"/>
        <v>4569</v>
      </c>
      <c r="G225" s="172"/>
      <c r="J225" s="173"/>
    </row>
    <row r="226" spans="1:10" s="85" customFormat="1" x14ac:dyDescent="0.2">
      <c r="A226" s="174" t="s">
        <v>75</v>
      </c>
      <c r="B226" s="110" t="s">
        <v>65</v>
      </c>
      <c r="C226" s="147">
        <f t="shared" si="44"/>
        <v>1</v>
      </c>
      <c r="D226" s="147">
        <f t="shared" si="44"/>
        <v>0</v>
      </c>
      <c r="E226" s="147">
        <f t="shared" si="44"/>
        <v>1</v>
      </c>
    </row>
    <row r="227" spans="1:10" s="85" customFormat="1" ht="15" x14ac:dyDescent="0.25">
      <c r="A227" s="94" t="s">
        <v>66</v>
      </c>
      <c r="B227" s="95" t="s">
        <v>64</v>
      </c>
      <c r="C227" s="96">
        <f t="shared" ref="C227:E228" si="45">C229</f>
        <v>164</v>
      </c>
      <c r="D227" s="96">
        <f>D229</f>
        <v>164</v>
      </c>
      <c r="E227" s="96">
        <f t="shared" si="45"/>
        <v>0</v>
      </c>
    </row>
    <row r="228" spans="1:10" s="85" customFormat="1" ht="15" x14ac:dyDescent="0.25">
      <c r="A228" s="97" t="s">
        <v>67</v>
      </c>
      <c r="B228" s="98" t="s">
        <v>65</v>
      </c>
      <c r="C228" s="99">
        <f t="shared" si="45"/>
        <v>1</v>
      </c>
      <c r="D228" s="99">
        <f>D230</f>
        <v>0</v>
      </c>
      <c r="E228" s="99">
        <f t="shared" si="45"/>
        <v>1</v>
      </c>
    </row>
    <row r="229" spans="1:10" s="62" customFormat="1" ht="15" x14ac:dyDescent="0.25">
      <c r="A229" s="175" t="s">
        <v>84</v>
      </c>
      <c r="B229" s="108" t="s">
        <v>64</v>
      </c>
      <c r="C229" s="176">
        <f>SUM(D229:E229)</f>
        <v>164</v>
      </c>
      <c r="D229" s="150">
        <v>164</v>
      </c>
      <c r="E229" s="125">
        <v>0</v>
      </c>
    </row>
    <row r="230" spans="1:10" s="62" customFormat="1" ht="15" x14ac:dyDescent="0.25">
      <c r="A230" s="109"/>
      <c r="B230" s="110" t="s">
        <v>65</v>
      </c>
      <c r="C230" s="177">
        <f>SUM(D230:E230)</f>
        <v>1</v>
      </c>
      <c r="D230" s="177">
        <v>0</v>
      </c>
      <c r="E230" s="147">
        <v>1</v>
      </c>
    </row>
    <row r="231" spans="1:10" s="85" customFormat="1" ht="15" x14ac:dyDescent="0.25">
      <c r="A231" s="94" t="s">
        <v>105</v>
      </c>
      <c r="B231" s="95" t="s">
        <v>64</v>
      </c>
      <c r="C231" s="96">
        <f t="shared" ref="C231:E232" si="46">C233</f>
        <v>4569</v>
      </c>
      <c r="D231" s="96">
        <f t="shared" si="46"/>
        <v>0</v>
      </c>
      <c r="E231" s="96">
        <f t="shared" si="46"/>
        <v>4569</v>
      </c>
    </row>
    <row r="232" spans="1:10" s="85" customFormat="1" ht="15" x14ac:dyDescent="0.25">
      <c r="A232" s="97" t="s">
        <v>67</v>
      </c>
      <c r="B232" s="98" t="s">
        <v>65</v>
      </c>
      <c r="C232" s="99">
        <f t="shared" si="46"/>
        <v>0</v>
      </c>
      <c r="D232" s="99">
        <f t="shared" si="46"/>
        <v>0</v>
      </c>
      <c r="E232" s="99">
        <f t="shared" si="46"/>
        <v>0</v>
      </c>
    </row>
    <row r="233" spans="1:10" s="62" customFormat="1" ht="15" x14ac:dyDescent="0.25">
      <c r="A233" s="175" t="s">
        <v>84</v>
      </c>
      <c r="B233" s="178" t="s">
        <v>64</v>
      </c>
      <c r="C233" s="179">
        <f>SUM(E233:E233)</f>
        <v>4569</v>
      </c>
      <c r="D233" s="180">
        <v>0</v>
      </c>
      <c r="E233" s="125">
        <v>4569</v>
      </c>
    </row>
    <row r="234" spans="1:10" s="62" customFormat="1" ht="15" x14ac:dyDescent="0.25">
      <c r="A234" s="109"/>
      <c r="B234" s="181" t="s">
        <v>65</v>
      </c>
      <c r="C234" s="182">
        <f>SUM(E234:E234)</f>
        <v>0</v>
      </c>
      <c r="D234" s="182">
        <v>0</v>
      </c>
      <c r="E234" s="147">
        <v>0</v>
      </c>
    </row>
    <row r="235" spans="1:10" s="85" customFormat="1" x14ac:dyDescent="0.2">
      <c r="A235" s="170" t="s">
        <v>120</v>
      </c>
      <c r="B235" s="108" t="s">
        <v>64</v>
      </c>
      <c r="C235" s="144">
        <f t="shared" ref="C235:E236" si="47">C239+C243</f>
        <v>3384</v>
      </c>
      <c r="D235" s="144">
        <f t="shared" si="47"/>
        <v>188</v>
      </c>
      <c r="E235" s="144">
        <f t="shared" si="47"/>
        <v>3196</v>
      </c>
      <c r="G235" s="172"/>
      <c r="J235" s="173"/>
    </row>
    <row r="236" spans="1:10" s="85" customFormat="1" x14ac:dyDescent="0.2">
      <c r="A236" s="174" t="s">
        <v>75</v>
      </c>
      <c r="B236" s="110" t="s">
        <v>65</v>
      </c>
      <c r="C236" s="147">
        <f t="shared" si="47"/>
        <v>1</v>
      </c>
      <c r="D236" s="147">
        <f t="shared" si="47"/>
        <v>0</v>
      </c>
      <c r="E236" s="147">
        <f t="shared" si="47"/>
        <v>1</v>
      </c>
    </row>
    <row r="237" spans="1:10" s="85" customFormat="1" ht="15" x14ac:dyDescent="0.25">
      <c r="A237" s="94" t="s">
        <v>66</v>
      </c>
      <c r="B237" s="95" t="s">
        <v>64</v>
      </c>
      <c r="C237" s="96">
        <f t="shared" ref="C237:E238" si="48">C239</f>
        <v>1577</v>
      </c>
      <c r="D237" s="96">
        <f t="shared" si="48"/>
        <v>188</v>
      </c>
      <c r="E237" s="96">
        <f t="shared" si="48"/>
        <v>1389</v>
      </c>
    </row>
    <row r="238" spans="1:10" s="85" customFormat="1" ht="15" x14ac:dyDescent="0.25">
      <c r="A238" s="97" t="s">
        <v>67</v>
      </c>
      <c r="B238" s="98" t="s">
        <v>65</v>
      </c>
      <c r="C238" s="99">
        <f t="shared" si="48"/>
        <v>1</v>
      </c>
      <c r="D238" s="99">
        <f t="shared" si="48"/>
        <v>0</v>
      </c>
      <c r="E238" s="99">
        <f t="shared" si="48"/>
        <v>1</v>
      </c>
    </row>
    <row r="239" spans="1:10" s="62" customFormat="1" ht="15" x14ac:dyDescent="0.25">
      <c r="A239" s="175" t="s">
        <v>84</v>
      </c>
      <c r="B239" s="108" t="s">
        <v>64</v>
      </c>
      <c r="C239" s="176">
        <f>SUM(D239:E239)</f>
        <v>1577</v>
      </c>
      <c r="D239" s="150">
        <v>188</v>
      </c>
      <c r="E239" s="125">
        <v>1389</v>
      </c>
    </row>
    <row r="240" spans="1:10" s="62" customFormat="1" ht="15" x14ac:dyDescent="0.25">
      <c r="A240" s="109"/>
      <c r="B240" s="110" t="s">
        <v>65</v>
      </c>
      <c r="C240" s="177">
        <f>SUM(D240:E240)</f>
        <v>1</v>
      </c>
      <c r="D240" s="177">
        <v>0</v>
      </c>
      <c r="E240" s="147">
        <v>1</v>
      </c>
    </row>
    <row r="241" spans="1:10" s="85" customFormat="1" ht="15" x14ac:dyDescent="0.25">
      <c r="A241" s="94" t="s">
        <v>105</v>
      </c>
      <c r="B241" s="95" t="s">
        <v>64</v>
      </c>
      <c r="C241" s="96">
        <f t="shared" ref="C241:E242" si="49">C243</f>
        <v>1807</v>
      </c>
      <c r="D241" s="96">
        <f t="shared" si="49"/>
        <v>0</v>
      </c>
      <c r="E241" s="96">
        <f t="shared" si="49"/>
        <v>1807</v>
      </c>
    </row>
    <row r="242" spans="1:10" s="85" customFormat="1" ht="15" x14ac:dyDescent="0.25">
      <c r="A242" s="97" t="s">
        <v>67</v>
      </c>
      <c r="B242" s="98" t="s">
        <v>65</v>
      </c>
      <c r="C242" s="99">
        <f t="shared" si="49"/>
        <v>0</v>
      </c>
      <c r="D242" s="99">
        <f t="shared" si="49"/>
        <v>0</v>
      </c>
      <c r="E242" s="99">
        <f t="shared" si="49"/>
        <v>0</v>
      </c>
    </row>
    <row r="243" spans="1:10" s="62" customFormat="1" ht="15" x14ac:dyDescent="0.25">
      <c r="A243" s="175" t="s">
        <v>84</v>
      </c>
      <c r="B243" s="178" t="s">
        <v>64</v>
      </c>
      <c r="C243" s="179">
        <f>SUM(E243:E243)</f>
        <v>1807</v>
      </c>
      <c r="D243" s="180">
        <v>0</v>
      </c>
      <c r="E243" s="125">
        <v>1807</v>
      </c>
    </row>
    <row r="244" spans="1:10" s="62" customFormat="1" ht="15" x14ac:dyDescent="0.25">
      <c r="A244" s="109"/>
      <c r="B244" s="181" t="s">
        <v>65</v>
      </c>
      <c r="C244" s="182">
        <f>SUM(E244:E244)</f>
        <v>0</v>
      </c>
      <c r="D244" s="182">
        <v>0</v>
      </c>
      <c r="E244" s="147">
        <v>0</v>
      </c>
    </row>
    <row r="245" spans="1:10" s="85" customFormat="1" ht="28.5" x14ac:dyDescent="0.2">
      <c r="A245" s="170" t="s">
        <v>121</v>
      </c>
      <c r="B245" s="108" t="s">
        <v>64</v>
      </c>
      <c r="C245" s="166">
        <f>SUM(E245:E245)</f>
        <v>2483</v>
      </c>
      <c r="D245" s="144">
        <f>D249+D253</f>
        <v>232</v>
      </c>
      <c r="E245" s="144">
        <f>E249+E253</f>
        <v>2483</v>
      </c>
      <c r="G245" s="172"/>
      <c r="J245" s="173"/>
    </row>
    <row r="246" spans="1:10" s="85" customFormat="1" x14ac:dyDescent="0.2">
      <c r="A246" s="174" t="s">
        <v>75</v>
      </c>
      <c r="B246" s="110" t="s">
        <v>65</v>
      </c>
      <c r="C246" s="168">
        <f>SUM(E246:E246)</f>
        <v>1</v>
      </c>
      <c r="D246" s="147">
        <f>D250+D254</f>
        <v>0</v>
      </c>
      <c r="E246" s="147">
        <f>E250+E254</f>
        <v>1</v>
      </c>
    </row>
    <row r="247" spans="1:10" s="85" customFormat="1" ht="15" x14ac:dyDescent="0.25">
      <c r="A247" s="94" t="s">
        <v>66</v>
      </c>
      <c r="B247" s="95" t="s">
        <v>64</v>
      </c>
      <c r="C247" s="96">
        <f t="shared" ref="C247:E248" si="50">C249</f>
        <v>816</v>
      </c>
      <c r="D247" s="96">
        <f>D249</f>
        <v>232</v>
      </c>
      <c r="E247" s="96">
        <f t="shared" si="50"/>
        <v>584</v>
      </c>
    </row>
    <row r="248" spans="1:10" s="85" customFormat="1" ht="15" x14ac:dyDescent="0.25">
      <c r="A248" s="97" t="s">
        <v>67</v>
      </c>
      <c r="B248" s="98" t="s">
        <v>65</v>
      </c>
      <c r="C248" s="99">
        <f t="shared" si="50"/>
        <v>1</v>
      </c>
      <c r="D248" s="99">
        <f>D250</f>
        <v>0</v>
      </c>
      <c r="E248" s="99">
        <f t="shared" si="50"/>
        <v>1</v>
      </c>
    </row>
    <row r="249" spans="1:10" s="62" customFormat="1" ht="15" x14ac:dyDescent="0.25">
      <c r="A249" s="175" t="s">
        <v>84</v>
      </c>
      <c r="B249" s="108" t="s">
        <v>64</v>
      </c>
      <c r="C249" s="176">
        <f>SUM(D249:E249)</f>
        <v>816</v>
      </c>
      <c r="D249" s="150">
        <v>232</v>
      </c>
      <c r="E249" s="125">
        <v>584</v>
      </c>
    </row>
    <row r="250" spans="1:10" s="62" customFormat="1" ht="15" x14ac:dyDescent="0.25">
      <c r="A250" s="109"/>
      <c r="B250" s="110" t="s">
        <v>65</v>
      </c>
      <c r="C250" s="177">
        <f>SUM(D250:E250)</f>
        <v>1</v>
      </c>
      <c r="D250" s="177">
        <v>0</v>
      </c>
      <c r="E250" s="147">
        <v>1</v>
      </c>
    </row>
    <row r="251" spans="1:10" s="85" customFormat="1" ht="15" x14ac:dyDescent="0.25">
      <c r="A251" s="94" t="s">
        <v>105</v>
      </c>
      <c r="B251" s="95" t="s">
        <v>64</v>
      </c>
      <c r="C251" s="96">
        <f t="shared" ref="C251:E252" si="51">C253</f>
        <v>1899</v>
      </c>
      <c r="D251" s="96">
        <f t="shared" si="51"/>
        <v>0</v>
      </c>
      <c r="E251" s="96">
        <f t="shared" si="51"/>
        <v>1899</v>
      </c>
    </row>
    <row r="252" spans="1:10" s="85" customFormat="1" ht="15" x14ac:dyDescent="0.25">
      <c r="A252" s="97" t="s">
        <v>67</v>
      </c>
      <c r="B252" s="98" t="s">
        <v>65</v>
      </c>
      <c r="C252" s="99">
        <f t="shared" si="51"/>
        <v>0</v>
      </c>
      <c r="D252" s="99">
        <f t="shared" si="51"/>
        <v>0</v>
      </c>
      <c r="E252" s="99">
        <f t="shared" si="51"/>
        <v>0</v>
      </c>
    </row>
    <row r="253" spans="1:10" s="62" customFormat="1" ht="15" x14ac:dyDescent="0.25">
      <c r="A253" s="175" t="s">
        <v>84</v>
      </c>
      <c r="B253" s="178" t="s">
        <v>64</v>
      </c>
      <c r="C253" s="179">
        <f t="shared" ref="C253:C260" si="52">SUM(D253:E253)</f>
        <v>1899</v>
      </c>
      <c r="D253" s="125">
        <v>0</v>
      </c>
      <c r="E253" s="125">
        <v>1899</v>
      </c>
    </row>
    <row r="254" spans="1:10" s="62" customFormat="1" ht="15" x14ac:dyDescent="0.25">
      <c r="A254" s="109"/>
      <c r="B254" s="181" t="s">
        <v>65</v>
      </c>
      <c r="C254" s="182">
        <f t="shared" si="52"/>
        <v>0</v>
      </c>
      <c r="D254" s="147">
        <v>0</v>
      </c>
      <c r="E254" s="147">
        <v>0</v>
      </c>
    </row>
    <row r="255" spans="1:10" s="85" customFormat="1" ht="28.5" x14ac:dyDescent="0.2">
      <c r="A255" s="170" t="s">
        <v>122</v>
      </c>
      <c r="B255" s="108" t="s">
        <v>64</v>
      </c>
      <c r="C255" s="166">
        <f t="shared" si="52"/>
        <v>8728</v>
      </c>
      <c r="D255" s="125">
        <v>0</v>
      </c>
      <c r="E255" s="125">
        <v>8728</v>
      </c>
      <c r="G255" s="172"/>
      <c r="J255" s="173"/>
    </row>
    <row r="256" spans="1:10" s="85" customFormat="1" x14ac:dyDescent="0.2">
      <c r="A256" s="174"/>
      <c r="B256" s="110" t="s">
        <v>65</v>
      </c>
      <c r="C256" s="168">
        <f t="shared" si="52"/>
        <v>381</v>
      </c>
      <c r="D256" s="147">
        <v>0</v>
      </c>
      <c r="E256" s="147">
        <v>381</v>
      </c>
    </row>
    <row r="257" spans="1:10" s="85" customFormat="1" ht="28.5" x14ac:dyDescent="0.2">
      <c r="A257" s="170" t="s">
        <v>123</v>
      </c>
      <c r="B257" s="108" t="s">
        <v>64</v>
      </c>
      <c r="C257" s="166">
        <f t="shared" si="52"/>
        <v>3782</v>
      </c>
      <c r="D257" s="125">
        <v>0</v>
      </c>
      <c r="E257" s="125">
        <v>3782</v>
      </c>
      <c r="G257" s="172"/>
      <c r="J257" s="173"/>
    </row>
    <row r="258" spans="1:10" s="85" customFormat="1" x14ac:dyDescent="0.2">
      <c r="A258" s="174"/>
      <c r="B258" s="110" t="s">
        <v>65</v>
      </c>
      <c r="C258" s="168">
        <f t="shared" si="52"/>
        <v>197</v>
      </c>
      <c r="D258" s="147">
        <v>0</v>
      </c>
      <c r="E258" s="147">
        <v>197</v>
      </c>
    </row>
    <row r="259" spans="1:10" s="85" customFormat="1" x14ac:dyDescent="0.2">
      <c r="A259" s="170" t="s">
        <v>124</v>
      </c>
      <c r="B259" s="108" t="s">
        <v>64</v>
      </c>
      <c r="C259" s="166">
        <f t="shared" si="52"/>
        <v>20839</v>
      </c>
      <c r="D259" s="144">
        <f>D263+D267</f>
        <v>0</v>
      </c>
      <c r="E259" s="144">
        <f>E263+E267</f>
        <v>20839</v>
      </c>
      <c r="G259" s="172"/>
      <c r="J259" s="173"/>
    </row>
    <row r="260" spans="1:10" s="85" customFormat="1" x14ac:dyDescent="0.2">
      <c r="A260" s="174" t="s">
        <v>75</v>
      </c>
      <c r="B260" s="110" t="s">
        <v>65</v>
      </c>
      <c r="C260" s="168">
        <f t="shared" si="52"/>
        <v>384</v>
      </c>
      <c r="D260" s="147">
        <f>D264+D268</f>
        <v>0</v>
      </c>
      <c r="E260" s="147">
        <f>E264+E268</f>
        <v>384</v>
      </c>
    </row>
    <row r="261" spans="1:10" s="85" customFormat="1" ht="15" x14ac:dyDescent="0.25">
      <c r="A261" s="94" t="s">
        <v>66</v>
      </c>
      <c r="B261" s="95" t="s">
        <v>64</v>
      </c>
      <c r="C261" s="96">
        <f>C263</f>
        <v>12051</v>
      </c>
      <c r="D261" s="96">
        <f>D263</f>
        <v>0</v>
      </c>
      <c r="E261" s="96">
        <f t="shared" ref="C261:G262" si="53">E263</f>
        <v>12051</v>
      </c>
    </row>
    <row r="262" spans="1:10" s="85" customFormat="1" ht="15" x14ac:dyDescent="0.25">
      <c r="A262" s="97" t="s">
        <v>67</v>
      </c>
      <c r="B262" s="98" t="s">
        <v>65</v>
      </c>
      <c r="C262" s="99">
        <f t="shared" si="53"/>
        <v>384</v>
      </c>
      <c r="D262" s="99">
        <f>D264</f>
        <v>0</v>
      </c>
      <c r="E262" s="99">
        <f t="shared" si="53"/>
        <v>384</v>
      </c>
    </row>
    <row r="263" spans="1:10" s="62" customFormat="1" ht="15" x14ac:dyDescent="0.25">
      <c r="A263" s="175" t="s">
        <v>84</v>
      </c>
      <c r="B263" s="108" t="s">
        <v>64</v>
      </c>
      <c r="C263" s="176">
        <f>SUM(D263:E263)</f>
        <v>12051</v>
      </c>
      <c r="D263" s="125">
        <v>0</v>
      </c>
      <c r="E263" s="125">
        <v>12051</v>
      </c>
    </row>
    <row r="264" spans="1:10" s="62" customFormat="1" ht="15" x14ac:dyDescent="0.25">
      <c r="A264" s="109"/>
      <c r="B264" s="110" t="s">
        <v>65</v>
      </c>
      <c r="C264" s="177">
        <f>SUM(D264:E264)</f>
        <v>384</v>
      </c>
      <c r="D264" s="147">
        <v>0</v>
      </c>
      <c r="E264" s="147">
        <v>384</v>
      </c>
    </row>
    <row r="265" spans="1:10" s="85" customFormat="1" ht="15" x14ac:dyDescent="0.25">
      <c r="A265" s="94" t="s">
        <v>105</v>
      </c>
      <c r="B265" s="95" t="s">
        <v>64</v>
      </c>
      <c r="C265" s="96">
        <f t="shared" ref="C265:E266" si="54">C267</f>
        <v>8788</v>
      </c>
      <c r="D265" s="96">
        <f t="shared" si="54"/>
        <v>0</v>
      </c>
      <c r="E265" s="96">
        <f t="shared" si="54"/>
        <v>8788</v>
      </c>
    </row>
    <row r="266" spans="1:10" s="85" customFormat="1" ht="15" x14ac:dyDescent="0.25">
      <c r="A266" s="97" t="s">
        <v>67</v>
      </c>
      <c r="B266" s="98" t="s">
        <v>65</v>
      </c>
      <c r="C266" s="99">
        <f t="shared" si="54"/>
        <v>0</v>
      </c>
      <c r="D266" s="99">
        <f t="shared" si="54"/>
        <v>0</v>
      </c>
      <c r="E266" s="99">
        <f t="shared" si="54"/>
        <v>0</v>
      </c>
    </row>
    <row r="267" spans="1:10" s="62" customFormat="1" ht="15" x14ac:dyDescent="0.25">
      <c r="A267" s="175" t="s">
        <v>84</v>
      </c>
      <c r="B267" s="178" t="s">
        <v>64</v>
      </c>
      <c r="C267" s="179">
        <f>SUM(E267:E267)</f>
        <v>8788</v>
      </c>
      <c r="D267" s="125">
        <v>0</v>
      </c>
      <c r="E267" s="125">
        <v>8788</v>
      </c>
    </row>
    <row r="268" spans="1:10" s="62" customFormat="1" ht="15" x14ac:dyDescent="0.25">
      <c r="A268" s="109"/>
      <c r="B268" s="181" t="s">
        <v>65</v>
      </c>
      <c r="C268" s="182">
        <f>SUM(E268:E268)</f>
        <v>0</v>
      </c>
      <c r="D268" s="147">
        <v>0</v>
      </c>
      <c r="E268" s="147">
        <v>0</v>
      </c>
    </row>
    <row r="269" spans="1:10" s="85" customFormat="1" ht="28.5" x14ac:dyDescent="0.2">
      <c r="A269" s="170" t="s">
        <v>125</v>
      </c>
      <c r="B269" s="108" t="s">
        <v>64</v>
      </c>
      <c r="C269" s="123">
        <f t="shared" ref="C269:C328" si="55">SUM(D269:E269)</f>
        <v>3277</v>
      </c>
      <c r="D269" s="150">
        <v>0</v>
      </c>
      <c r="E269" s="150">
        <v>3277</v>
      </c>
      <c r="G269" s="172"/>
      <c r="J269" s="173"/>
    </row>
    <row r="270" spans="1:10" s="85" customFormat="1" x14ac:dyDescent="0.2">
      <c r="A270" s="174"/>
      <c r="B270" s="110" t="s">
        <v>65</v>
      </c>
      <c r="C270" s="146">
        <f t="shared" si="55"/>
        <v>850</v>
      </c>
      <c r="D270" s="177">
        <v>0</v>
      </c>
      <c r="E270" s="177">
        <v>850</v>
      </c>
    </row>
    <row r="271" spans="1:10" s="85" customFormat="1" ht="28.5" x14ac:dyDescent="0.2">
      <c r="A271" s="170" t="s">
        <v>126</v>
      </c>
      <c r="B271" s="108" t="s">
        <v>64</v>
      </c>
      <c r="C271" s="123">
        <f t="shared" si="55"/>
        <v>4616</v>
      </c>
      <c r="D271" s="150">
        <v>0</v>
      </c>
      <c r="E271" s="150">
        <v>4616</v>
      </c>
      <c r="G271" s="172"/>
      <c r="J271" s="173"/>
    </row>
    <row r="272" spans="1:10" s="85" customFormat="1" x14ac:dyDescent="0.2">
      <c r="A272" s="174"/>
      <c r="B272" s="110" t="s">
        <v>65</v>
      </c>
      <c r="C272" s="146">
        <f t="shared" si="55"/>
        <v>300</v>
      </c>
      <c r="D272" s="177">
        <v>0</v>
      </c>
      <c r="E272" s="177">
        <v>300</v>
      </c>
    </row>
    <row r="273" spans="1:10" s="85" customFormat="1" ht="28.5" x14ac:dyDescent="0.2">
      <c r="A273" s="170" t="s">
        <v>127</v>
      </c>
      <c r="B273" s="108" t="s">
        <v>64</v>
      </c>
      <c r="C273" s="123">
        <f t="shared" si="55"/>
        <v>1176</v>
      </c>
      <c r="D273" s="150">
        <v>0</v>
      </c>
      <c r="E273" s="150">
        <v>1176</v>
      </c>
      <c r="G273" s="172"/>
      <c r="J273" s="173"/>
    </row>
    <row r="274" spans="1:10" s="85" customFormat="1" x14ac:dyDescent="0.2">
      <c r="A274" s="174"/>
      <c r="B274" s="110" t="s">
        <v>65</v>
      </c>
      <c r="C274" s="146">
        <f t="shared" si="55"/>
        <v>1</v>
      </c>
      <c r="D274" s="177">
        <v>0</v>
      </c>
      <c r="E274" s="177">
        <v>1</v>
      </c>
    </row>
    <row r="275" spans="1:10" s="85" customFormat="1" ht="28.5" x14ac:dyDescent="0.2">
      <c r="A275" s="170" t="s">
        <v>128</v>
      </c>
      <c r="B275" s="108" t="s">
        <v>64</v>
      </c>
      <c r="C275" s="123">
        <f t="shared" si="55"/>
        <v>2538</v>
      </c>
      <c r="D275" s="150">
        <v>0</v>
      </c>
      <c r="E275" s="150">
        <v>2538</v>
      </c>
      <c r="G275" s="172"/>
      <c r="J275" s="173"/>
    </row>
    <row r="276" spans="1:10" s="85" customFormat="1" x14ac:dyDescent="0.2">
      <c r="A276" s="174"/>
      <c r="B276" s="110" t="s">
        <v>65</v>
      </c>
      <c r="C276" s="146">
        <f t="shared" si="55"/>
        <v>1</v>
      </c>
      <c r="D276" s="177">
        <v>0</v>
      </c>
      <c r="E276" s="177">
        <v>1</v>
      </c>
    </row>
    <row r="277" spans="1:10" s="85" customFormat="1" ht="28.5" x14ac:dyDescent="0.2">
      <c r="A277" s="170" t="s">
        <v>129</v>
      </c>
      <c r="B277" s="108" t="s">
        <v>64</v>
      </c>
      <c r="C277" s="123">
        <f t="shared" si="55"/>
        <v>88925</v>
      </c>
      <c r="D277" s="150">
        <v>0</v>
      </c>
      <c r="E277" s="150">
        <v>88925</v>
      </c>
      <c r="G277" s="172"/>
      <c r="J277" s="173"/>
    </row>
    <row r="278" spans="1:10" s="85" customFormat="1" x14ac:dyDescent="0.2">
      <c r="A278" s="174"/>
      <c r="B278" s="110" t="s">
        <v>65</v>
      </c>
      <c r="C278" s="146">
        <f t="shared" si="55"/>
        <v>1000</v>
      </c>
      <c r="D278" s="177">
        <v>0</v>
      </c>
      <c r="E278" s="177">
        <v>1000</v>
      </c>
    </row>
    <row r="279" spans="1:10" s="85" customFormat="1" ht="71.25" x14ac:dyDescent="0.2">
      <c r="A279" s="170" t="s">
        <v>130</v>
      </c>
      <c r="B279" s="108" t="s">
        <v>64</v>
      </c>
      <c r="C279" s="123">
        <f t="shared" si="55"/>
        <v>10915</v>
      </c>
      <c r="D279" s="150">
        <v>0</v>
      </c>
      <c r="E279" s="150">
        <v>10915</v>
      </c>
      <c r="G279" s="172"/>
      <c r="J279" s="173"/>
    </row>
    <row r="280" spans="1:10" s="85" customFormat="1" x14ac:dyDescent="0.2">
      <c r="A280" s="174"/>
      <c r="B280" s="110" t="s">
        <v>65</v>
      </c>
      <c r="C280" s="146">
        <f t="shared" si="55"/>
        <v>331</v>
      </c>
      <c r="D280" s="177">
        <v>0</v>
      </c>
      <c r="E280" s="177">
        <v>331</v>
      </c>
    </row>
    <row r="281" spans="1:10" s="85" customFormat="1" ht="71.25" x14ac:dyDescent="0.2">
      <c r="A281" s="170" t="s">
        <v>131</v>
      </c>
      <c r="B281" s="108" t="s">
        <v>64</v>
      </c>
      <c r="C281" s="123">
        <f t="shared" si="55"/>
        <v>2706</v>
      </c>
      <c r="D281" s="150">
        <v>0</v>
      </c>
      <c r="E281" s="150">
        <v>2706</v>
      </c>
      <c r="G281" s="172"/>
      <c r="J281" s="173"/>
    </row>
    <row r="282" spans="1:10" s="85" customFormat="1" x14ac:dyDescent="0.2">
      <c r="A282" s="174"/>
      <c r="B282" s="110" t="s">
        <v>65</v>
      </c>
      <c r="C282" s="146">
        <f t="shared" si="55"/>
        <v>100</v>
      </c>
      <c r="D282" s="177">
        <v>0</v>
      </c>
      <c r="E282" s="177">
        <v>100</v>
      </c>
    </row>
    <row r="283" spans="1:10" s="85" customFormat="1" ht="57" x14ac:dyDescent="0.2">
      <c r="A283" s="170" t="s">
        <v>132</v>
      </c>
      <c r="B283" s="108" t="s">
        <v>64</v>
      </c>
      <c r="C283" s="123">
        <f t="shared" si="55"/>
        <v>5465</v>
      </c>
      <c r="D283" s="150">
        <v>0</v>
      </c>
      <c r="E283" s="150">
        <v>5465</v>
      </c>
      <c r="G283" s="172"/>
      <c r="J283" s="173"/>
    </row>
    <row r="284" spans="1:10" s="85" customFormat="1" x14ac:dyDescent="0.2">
      <c r="A284" s="174"/>
      <c r="B284" s="110" t="s">
        <v>65</v>
      </c>
      <c r="C284" s="146">
        <f t="shared" si="55"/>
        <v>153</v>
      </c>
      <c r="D284" s="177">
        <v>0</v>
      </c>
      <c r="E284" s="177">
        <v>153</v>
      </c>
    </row>
    <row r="285" spans="1:10" s="85" customFormat="1" ht="71.25" x14ac:dyDescent="0.2">
      <c r="A285" s="170" t="s">
        <v>133</v>
      </c>
      <c r="B285" s="108" t="s">
        <v>64</v>
      </c>
      <c r="C285" s="123">
        <f t="shared" si="55"/>
        <v>3690</v>
      </c>
      <c r="D285" s="150">
        <v>0</v>
      </c>
      <c r="E285" s="150">
        <v>3690</v>
      </c>
      <c r="G285" s="172"/>
      <c r="J285" s="173"/>
    </row>
    <row r="286" spans="1:10" s="85" customFormat="1" x14ac:dyDescent="0.2">
      <c r="A286" s="174"/>
      <c r="B286" s="110" t="s">
        <v>65</v>
      </c>
      <c r="C286" s="146">
        <f t="shared" si="55"/>
        <v>106</v>
      </c>
      <c r="D286" s="177">
        <v>0</v>
      </c>
      <c r="E286" s="177">
        <v>106</v>
      </c>
    </row>
    <row r="287" spans="1:10" s="85" customFormat="1" ht="71.25" x14ac:dyDescent="0.2">
      <c r="A287" s="170" t="s">
        <v>134</v>
      </c>
      <c r="B287" s="108" t="s">
        <v>64</v>
      </c>
      <c r="C287" s="123">
        <f t="shared" si="55"/>
        <v>11118</v>
      </c>
      <c r="D287" s="150">
        <v>0</v>
      </c>
      <c r="E287" s="150">
        <v>11118</v>
      </c>
      <c r="G287" s="172"/>
      <c r="J287" s="173"/>
    </row>
    <row r="288" spans="1:10" s="85" customFormat="1" x14ac:dyDescent="0.2">
      <c r="A288" s="174"/>
      <c r="B288" s="110" t="s">
        <v>65</v>
      </c>
      <c r="C288" s="146">
        <f t="shared" si="55"/>
        <v>323</v>
      </c>
      <c r="D288" s="177">
        <v>0</v>
      </c>
      <c r="E288" s="177">
        <v>323</v>
      </c>
    </row>
    <row r="289" spans="1:10" s="85" customFormat="1" ht="71.25" x14ac:dyDescent="0.2">
      <c r="A289" s="170" t="s">
        <v>135</v>
      </c>
      <c r="B289" s="108" t="s">
        <v>64</v>
      </c>
      <c r="C289" s="123">
        <f t="shared" si="55"/>
        <v>10551</v>
      </c>
      <c r="D289" s="150">
        <v>0</v>
      </c>
      <c r="E289" s="150">
        <v>10551</v>
      </c>
      <c r="G289" s="172"/>
      <c r="J289" s="173"/>
    </row>
    <row r="290" spans="1:10" s="85" customFormat="1" x14ac:dyDescent="0.2">
      <c r="A290" s="174"/>
      <c r="B290" s="110" t="s">
        <v>65</v>
      </c>
      <c r="C290" s="146">
        <f t="shared" si="55"/>
        <v>285</v>
      </c>
      <c r="D290" s="177">
        <v>0</v>
      </c>
      <c r="E290" s="177">
        <v>285</v>
      </c>
    </row>
    <row r="291" spans="1:10" s="85" customFormat="1" ht="71.25" x14ac:dyDescent="0.2">
      <c r="A291" s="170" t="s">
        <v>136</v>
      </c>
      <c r="B291" s="108" t="s">
        <v>64</v>
      </c>
      <c r="C291" s="123">
        <f t="shared" si="55"/>
        <v>4316</v>
      </c>
      <c r="D291" s="150">
        <v>0</v>
      </c>
      <c r="E291" s="150">
        <v>4316</v>
      </c>
      <c r="G291" s="172"/>
      <c r="J291" s="173"/>
    </row>
    <row r="292" spans="1:10" s="85" customFormat="1" x14ac:dyDescent="0.2">
      <c r="A292" s="174"/>
      <c r="B292" s="110" t="s">
        <v>65</v>
      </c>
      <c r="C292" s="146">
        <f t="shared" si="55"/>
        <v>185</v>
      </c>
      <c r="D292" s="177">
        <v>0</v>
      </c>
      <c r="E292" s="177">
        <v>185</v>
      </c>
    </row>
    <row r="293" spans="1:10" s="85" customFormat="1" ht="71.25" x14ac:dyDescent="0.2">
      <c r="A293" s="170" t="s">
        <v>137</v>
      </c>
      <c r="B293" s="108" t="s">
        <v>64</v>
      </c>
      <c r="C293" s="123">
        <f t="shared" si="55"/>
        <v>5105</v>
      </c>
      <c r="D293" s="150">
        <v>0</v>
      </c>
      <c r="E293" s="150">
        <v>5105</v>
      </c>
      <c r="G293" s="172"/>
      <c r="J293" s="173"/>
    </row>
    <row r="294" spans="1:10" s="85" customFormat="1" x14ac:dyDescent="0.2">
      <c r="A294" s="174"/>
      <c r="B294" s="110" t="s">
        <v>65</v>
      </c>
      <c r="C294" s="146">
        <f t="shared" si="55"/>
        <v>200</v>
      </c>
      <c r="D294" s="177">
        <v>0</v>
      </c>
      <c r="E294" s="177">
        <v>200</v>
      </c>
    </row>
    <row r="295" spans="1:10" s="85" customFormat="1" ht="57" x14ac:dyDescent="0.2">
      <c r="A295" s="170" t="s">
        <v>138</v>
      </c>
      <c r="B295" s="108" t="s">
        <v>64</v>
      </c>
      <c r="C295" s="123">
        <f t="shared" si="55"/>
        <v>5269</v>
      </c>
      <c r="D295" s="150">
        <v>0</v>
      </c>
      <c r="E295" s="150">
        <v>5269</v>
      </c>
      <c r="G295" s="172"/>
      <c r="J295" s="173"/>
    </row>
    <row r="296" spans="1:10" s="85" customFormat="1" x14ac:dyDescent="0.2">
      <c r="A296" s="174"/>
      <c r="B296" s="110" t="s">
        <v>65</v>
      </c>
      <c r="C296" s="146">
        <f t="shared" si="55"/>
        <v>290</v>
      </c>
      <c r="D296" s="177">
        <v>0</v>
      </c>
      <c r="E296" s="177">
        <v>290</v>
      </c>
    </row>
    <row r="297" spans="1:10" s="85" customFormat="1" ht="57" x14ac:dyDescent="0.2">
      <c r="A297" s="170" t="s">
        <v>139</v>
      </c>
      <c r="B297" s="108" t="s">
        <v>64</v>
      </c>
      <c r="C297" s="123">
        <f t="shared" si="55"/>
        <v>6275</v>
      </c>
      <c r="D297" s="150">
        <v>0</v>
      </c>
      <c r="E297" s="150">
        <v>6275</v>
      </c>
      <c r="G297" s="172"/>
      <c r="J297" s="173"/>
    </row>
    <row r="298" spans="1:10" s="85" customFormat="1" x14ac:dyDescent="0.2">
      <c r="A298" s="174"/>
      <c r="B298" s="110" t="s">
        <v>65</v>
      </c>
      <c r="C298" s="146">
        <f t="shared" si="55"/>
        <v>336</v>
      </c>
      <c r="D298" s="177">
        <v>0</v>
      </c>
      <c r="E298" s="177">
        <v>336</v>
      </c>
    </row>
    <row r="299" spans="1:10" s="85" customFormat="1" ht="57" x14ac:dyDescent="0.2">
      <c r="A299" s="170" t="s">
        <v>140</v>
      </c>
      <c r="B299" s="108" t="s">
        <v>64</v>
      </c>
      <c r="C299" s="123">
        <f t="shared" si="55"/>
        <v>3239</v>
      </c>
      <c r="D299" s="150">
        <v>0</v>
      </c>
      <c r="E299" s="150">
        <v>3239</v>
      </c>
      <c r="G299" s="172"/>
      <c r="J299" s="173"/>
    </row>
    <row r="300" spans="1:10" s="85" customFormat="1" x14ac:dyDescent="0.2">
      <c r="A300" s="174"/>
      <c r="B300" s="110" t="s">
        <v>65</v>
      </c>
      <c r="C300" s="146">
        <f t="shared" si="55"/>
        <v>143</v>
      </c>
      <c r="D300" s="177">
        <v>0</v>
      </c>
      <c r="E300" s="177">
        <v>143</v>
      </c>
    </row>
    <row r="301" spans="1:10" s="85" customFormat="1" ht="71.25" x14ac:dyDescent="0.2">
      <c r="A301" s="170" t="s">
        <v>141</v>
      </c>
      <c r="B301" s="108" t="s">
        <v>64</v>
      </c>
      <c r="C301" s="123">
        <f t="shared" si="55"/>
        <v>2961</v>
      </c>
      <c r="D301" s="150">
        <v>0</v>
      </c>
      <c r="E301" s="150">
        <v>2961</v>
      </c>
      <c r="G301" s="172"/>
      <c r="J301" s="173"/>
    </row>
    <row r="302" spans="1:10" s="85" customFormat="1" x14ac:dyDescent="0.2">
      <c r="A302" s="174"/>
      <c r="B302" s="110" t="s">
        <v>65</v>
      </c>
      <c r="C302" s="146">
        <f t="shared" si="55"/>
        <v>112</v>
      </c>
      <c r="D302" s="177">
        <v>0</v>
      </c>
      <c r="E302" s="177">
        <v>112</v>
      </c>
    </row>
    <row r="303" spans="1:10" s="85" customFormat="1" ht="71.25" x14ac:dyDescent="0.2">
      <c r="A303" s="170" t="s">
        <v>142</v>
      </c>
      <c r="B303" s="108" t="s">
        <v>64</v>
      </c>
      <c r="C303" s="123">
        <f t="shared" si="55"/>
        <v>3337</v>
      </c>
      <c r="D303" s="150">
        <v>0</v>
      </c>
      <c r="E303" s="150">
        <v>3337</v>
      </c>
      <c r="G303" s="172"/>
      <c r="J303" s="173"/>
    </row>
    <row r="304" spans="1:10" s="85" customFormat="1" x14ac:dyDescent="0.2">
      <c r="A304" s="174"/>
      <c r="B304" s="110" t="s">
        <v>65</v>
      </c>
      <c r="C304" s="146">
        <f t="shared" si="55"/>
        <v>96</v>
      </c>
      <c r="D304" s="177">
        <v>0</v>
      </c>
      <c r="E304" s="177">
        <v>96</v>
      </c>
    </row>
    <row r="305" spans="1:10" s="85" customFormat="1" ht="57" x14ac:dyDescent="0.2">
      <c r="A305" s="170" t="s">
        <v>143</v>
      </c>
      <c r="B305" s="108" t="s">
        <v>64</v>
      </c>
      <c r="C305" s="123">
        <f t="shared" si="55"/>
        <v>3903</v>
      </c>
      <c r="D305" s="150">
        <v>0</v>
      </c>
      <c r="E305" s="150">
        <v>3903</v>
      </c>
      <c r="G305" s="172"/>
      <c r="J305" s="173"/>
    </row>
    <row r="306" spans="1:10" s="85" customFormat="1" x14ac:dyDescent="0.2">
      <c r="A306" s="174"/>
      <c r="B306" s="110" t="s">
        <v>65</v>
      </c>
      <c r="C306" s="146">
        <f t="shared" si="55"/>
        <v>148</v>
      </c>
      <c r="D306" s="177">
        <v>0</v>
      </c>
      <c r="E306" s="177">
        <v>148</v>
      </c>
    </row>
    <row r="307" spans="1:10" s="85" customFormat="1" ht="57" x14ac:dyDescent="0.2">
      <c r="A307" s="170" t="s">
        <v>144</v>
      </c>
      <c r="B307" s="108" t="s">
        <v>64</v>
      </c>
      <c r="C307" s="123">
        <f t="shared" si="55"/>
        <v>5905</v>
      </c>
      <c r="D307" s="150">
        <v>0</v>
      </c>
      <c r="E307" s="150">
        <v>5905</v>
      </c>
      <c r="G307" s="172"/>
      <c r="J307" s="173"/>
    </row>
    <row r="308" spans="1:10" s="85" customFormat="1" x14ac:dyDescent="0.2">
      <c r="A308" s="174"/>
      <c r="B308" s="110" t="s">
        <v>65</v>
      </c>
      <c r="C308" s="146">
        <f t="shared" si="55"/>
        <v>209</v>
      </c>
      <c r="D308" s="177">
        <v>0</v>
      </c>
      <c r="E308" s="177">
        <v>209</v>
      </c>
    </row>
    <row r="309" spans="1:10" s="85" customFormat="1" ht="57" x14ac:dyDescent="0.2">
      <c r="A309" s="170" t="s">
        <v>145</v>
      </c>
      <c r="B309" s="108" t="s">
        <v>64</v>
      </c>
      <c r="C309" s="123">
        <f t="shared" si="55"/>
        <v>7732</v>
      </c>
      <c r="D309" s="150">
        <v>0</v>
      </c>
      <c r="E309" s="150">
        <v>7732</v>
      </c>
      <c r="G309" s="172"/>
      <c r="J309" s="173"/>
    </row>
    <row r="310" spans="1:10" s="85" customFormat="1" x14ac:dyDescent="0.2">
      <c r="A310" s="174"/>
      <c r="B310" s="110" t="s">
        <v>65</v>
      </c>
      <c r="C310" s="146">
        <f t="shared" si="55"/>
        <v>191</v>
      </c>
      <c r="D310" s="177">
        <v>0</v>
      </c>
      <c r="E310" s="177">
        <v>191</v>
      </c>
    </row>
    <row r="311" spans="1:10" s="85" customFormat="1" ht="57" x14ac:dyDescent="0.2">
      <c r="A311" s="170" t="s">
        <v>146</v>
      </c>
      <c r="B311" s="108" t="s">
        <v>64</v>
      </c>
      <c r="C311" s="123">
        <f t="shared" si="55"/>
        <v>883</v>
      </c>
      <c r="D311" s="150">
        <v>0</v>
      </c>
      <c r="E311" s="150">
        <v>883</v>
      </c>
      <c r="G311" s="172"/>
      <c r="J311" s="173"/>
    </row>
    <row r="312" spans="1:10" s="85" customFormat="1" x14ac:dyDescent="0.2">
      <c r="A312" s="174"/>
      <c r="B312" s="110" t="s">
        <v>65</v>
      </c>
      <c r="C312" s="146">
        <f t="shared" si="55"/>
        <v>47</v>
      </c>
      <c r="D312" s="177">
        <v>0</v>
      </c>
      <c r="E312" s="177">
        <v>47</v>
      </c>
    </row>
    <row r="313" spans="1:10" s="85" customFormat="1" ht="28.5" x14ac:dyDescent="0.2">
      <c r="A313" s="170" t="s">
        <v>147</v>
      </c>
      <c r="B313" s="108" t="s">
        <v>64</v>
      </c>
      <c r="C313" s="123">
        <f t="shared" si="55"/>
        <v>9439</v>
      </c>
      <c r="D313" s="150">
        <v>0</v>
      </c>
      <c r="E313" s="150">
        <v>9439</v>
      </c>
      <c r="G313" s="172"/>
      <c r="J313" s="173"/>
    </row>
    <row r="314" spans="1:10" s="85" customFormat="1" x14ac:dyDescent="0.2">
      <c r="A314" s="174"/>
      <c r="B314" s="110" t="s">
        <v>65</v>
      </c>
      <c r="C314" s="146">
        <f t="shared" si="55"/>
        <v>277</v>
      </c>
      <c r="D314" s="177">
        <v>0</v>
      </c>
      <c r="E314" s="177">
        <v>277</v>
      </c>
    </row>
    <row r="315" spans="1:10" s="85" customFormat="1" ht="42.75" x14ac:dyDescent="0.2">
      <c r="A315" s="170" t="s">
        <v>148</v>
      </c>
      <c r="B315" s="108" t="s">
        <v>64</v>
      </c>
      <c r="C315" s="123">
        <f t="shared" si="55"/>
        <v>78487</v>
      </c>
      <c r="D315" s="150">
        <v>51165</v>
      </c>
      <c r="E315" s="150">
        <v>27322</v>
      </c>
      <c r="G315" s="172"/>
      <c r="J315" s="173"/>
    </row>
    <row r="316" spans="1:10" s="85" customFormat="1" x14ac:dyDescent="0.2">
      <c r="A316" s="174"/>
      <c r="B316" s="110" t="s">
        <v>65</v>
      </c>
      <c r="C316" s="146">
        <f t="shared" si="55"/>
        <v>25491</v>
      </c>
      <c r="D316" s="177">
        <v>11942</v>
      </c>
      <c r="E316" s="177">
        <v>13549</v>
      </c>
    </row>
    <row r="317" spans="1:10" s="85" customFormat="1" ht="28.5" x14ac:dyDescent="0.2">
      <c r="A317" s="170" t="s">
        <v>149</v>
      </c>
      <c r="B317" s="108" t="s">
        <v>64</v>
      </c>
      <c r="C317" s="123">
        <f t="shared" si="55"/>
        <v>1110</v>
      </c>
      <c r="D317" s="150">
        <v>1110</v>
      </c>
      <c r="E317" s="150">
        <v>0</v>
      </c>
      <c r="G317" s="172"/>
      <c r="J317" s="173"/>
    </row>
    <row r="318" spans="1:10" s="85" customFormat="1" x14ac:dyDescent="0.2">
      <c r="A318" s="174"/>
      <c r="B318" s="110" t="s">
        <v>65</v>
      </c>
      <c r="C318" s="146">
        <f t="shared" si="55"/>
        <v>1</v>
      </c>
      <c r="D318" s="177">
        <v>0</v>
      </c>
      <c r="E318" s="177">
        <v>1</v>
      </c>
    </row>
    <row r="319" spans="1:10" s="85" customFormat="1" ht="28.5" x14ac:dyDescent="0.2">
      <c r="A319" s="170" t="s">
        <v>150</v>
      </c>
      <c r="B319" s="108" t="s">
        <v>64</v>
      </c>
      <c r="C319" s="123">
        <f t="shared" si="55"/>
        <v>158</v>
      </c>
      <c r="D319" s="150">
        <v>158</v>
      </c>
      <c r="E319" s="150">
        <v>0</v>
      </c>
      <c r="G319" s="172"/>
      <c r="J319" s="173"/>
    </row>
    <row r="320" spans="1:10" s="85" customFormat="1" x14ac:dyDescent="0.2">
      <c r="A320" s="174"/>
      <c r="B320" s="110" t="s">
        <v>65</v>
      </c>
      <c r="C320" s="146">
        <f t="shared" si="55"/>
        <v>89</v>
      </c>
      <c r="D320" s="177">
        <v>88</v>
      </c>
      <c r="E320" s="177">
        <v>1</v>
      </c>
    </row>
    <row r="321" spans="1:10" s="85" customFormat="1" ht="57" x14ac:dyDescent="0.2">
      <c r="A321" s="170" t="s">
        <v>151</v>
      </c>
      <c r="B321" s="108" t="s">
        <v>64</v>
      </c>
      <c r="C321" s="123">
        <f t="shared" si="55"/>
        <v>22712</v>
      </c>
      <c r="D321" s="150">
        <v>143</v>
      </c>
      <c r="E321" s="150">
        <v>22569</v>
      </c>
      <c r="G321" s="172"/>
      <c r="J321" s="173"/>
    </row>
    <row r="322" spans="1:10" s="85" customFormat="1" x14ac:dyDescent="0.2">
      <c r="A322" s="174"/>
      <c r="B322" s="110" t="s">
        <v>65</v>
      </c>
      <c r="C322" s="146">
        <f t="shared" si="55"/>
        <v>57</v>
      </c>
      <c r="D322" s="177">
        <v>56</v>
      </c>
      <c r="E322" s="177">
        <v>1</v>
      </c>
    </row>
    <row r="323" spans="1:10" s="85" customFormat="1" ht="42.75" x14ac:dyDescent="0.2">
      <c r="A323" s="170" t="s">
        <v>152</v>
      </c>
      <c r="B323" s="108" t="s">
        <v>64</v>
      </c>
      <c r="C323" s="123">
        <f t="shared" si="55"/>
        <v>77230</v>
      </c>
      <c r="D323" s="185">
        <v>155</v>
      </c>
      <c r="E323" s="150">
        <v>77075</v>
      </c>
      <c r="G323" s="172"/>
      <c r="J323" s="173"/>
    </row>
    <row r="324" spans="1:10" s="85" customFormat="1" x14ac:dyDescent="0.2">
      <c r="A324" s="174"/>
      <c r="B324" s="110" t="s">
        <v>65</v>
      </c>
      <c r="C324" s="146">
        <f t="shared" si="55"/>
        <v>157</v>
      </c>
      <c r="D324" s="168">
        <v>156</v>
      </c>
      <c r="E324" s="177">
        <v>1</v>
      </c>
    </row>
    <row r="325" spans="1:10" s="85" customFormat="1" ht="42.75" x14ac:dyDescent="0.2">
      <c r="A325" s="170" t="s">
        <v>153</v>
      </c>
      <c r="B325" s="108" t="s">
        <v>64</v>
      </c>
      <c r="C325" s="123">
        <f t="shared" si="55"/>
        <v>243</v>
      </c>
      <c r="D325" s="150">
        <v>0</v>
      </c>
      <c r="E325" s="150">
        <v>243</v>
      </c>
      <c r="G325" s="172"/>
      <c r="J325" s="173"/>
    </row>
    <row r="326" spans="1:10" s="85" customFormat="1" x14ac:dyDescent="0.2">
      <c r="A326" s="174"/>
      <c r="B326" s="110" t="s">
        <v>65</v>
      </c>
      <c r="C326" s="146">
        <f t="shared" si="55"/>
        <v>1</v>
      </c>
      <c r="D326" s="177">
        <v>0</v>
      </c>
      <c r="E326" s="177">
        <v>1</v>
      </c>
    </row>
    <row r="327" spans="1:10" s="85" customFormat="1" x14ac:dyDescent="0.2">
      <c r="A327" s="170" t="s">
        <v>154</v>
      </c>
      <c r="B327" s="108" t="s">
        <v>64</v>
      </c>
      <c r="C327" s="123">
        <f t="shared" si="55"/>
        <v>44591</v>
      </c>
      <c r="D327" s="150">
        <v>0</v>
      </c>
      <c r="E327" s="150">
        <v>44591</v>
      </c>
      <c r="G327" s="172"/>
      <c r="J327" s="173"/>
    </row>
    <row r="328" spans="1:10" s="85" customFormat="1" x14ac:dyDescent="0.2">
      <c r="A328" s="174"/>
      <c r="B328" s="110" t="s">
        <v>65</v>
      </c>
      <c r="C328" s="146">
        <f t="shared" si="55"/>
        <v>230</v>
      </c>
      <c r="D328" s="177">
        <v>0</v>
      </c>
      <c r="E328" s="177">
        <v>230</v>
      </c>
    </row>
    <row r="330" spans="1:10" s="188" customFormat="1" ht="15" customHeight="1" x14ac:dyDescent="0.2">
      <c r="A330" s="186" t="s">
        <v>155</v>
      </c>
      <c r="B330" s="186"/>
      <c r="C330" s="186"/>
      <c r="D330" s="186"/>
      <c r="E330" s="186"/>
      <c r="F330" s="186"/>
      <c r="G330" s="187"/>
      <c r="H330" s="187"/>
      <c r="I330" s="187"/>
      <c r="J330" s="187"/>
    </row>
    <row r="331" spans="1:10" s="188" customFormat="1" ht="15" customHeight="1" x14ac:dyDescent="0.2">
      <c r="A331" s="189" t="s">
        <v>156</v>
      </c>
      <c r="B331" s="189"/>
      <c r="C331" s="189"/>
      <c r="D331" s="189"/>
      <c r="E331" s="189"/>
      <c r="F331" s="189"/>
      <c r="G331" s="190"/>
      <c r="H331" s="190"/>
      <c r="I331" s="190"/>
      <c r="J331" s="190"/>
    </row>
    <row r="332" spans="1:10" s="188" customFormat="1" x14ac:dyDescent="0.2">
      <c r="A332" s="191" t="s">
        <v>157</v>
      </c>
      <c r="B332" s="191"/>
      <c r="C332" s="191"/>
      <c r="D332" s="191"/>
      <c r="E332" s="191"/>
      <c r="F332" s="191"/>
      <c r="G332" s="192"/>
      <c r="H332" s="192"/>
      <c r="I332" s="192"/>
      <c r="J332" s="192"/>
    </row>
  </sheetData>
  <mergeCells count="29">
    <mergeCell ref="A119:E119"/>
    <mergeCell ref="A120:E120"/>
    <mergeCell ref="A330:F330"/>
    <mergeCell ref="A331:F331"/>
    <mergeCell ref="A332:F332"/>
    <mergeCell ref="A92:A93"/>
    <mergeCell ref="A94:E94"/>
    <mergeCell ref="A105:E105"/>
    <mergeCell ref="A106:E106"/>
    <mergeCell ref="A115:A116"/>
    <mergeCell ref="A117:A118"/>
    <mergeCell ref="A60:E60"/>
    <mergeCell ref="A69:E69"/>
    <mergeCell ref="A70:E70"/>
    <mergeCell ref="A71:E71"/>
    <mergeCell ref="A82:E82"/>
    <mergeCell ref="A83:E83"/>
    <mergeCell ref="A34:E34"/>
    <mergeCell ref="A41:E41"/>
    <mergeCell ref="A42:E42"/>
    <mergeCell ref="A51:E51"/>
    <mergeCell ref="A52:E52"/>
    <mergeCell ref="A59:E59"/>
    <mergeCell ref="A7:E7"/>
    <mergeCell ref="A8:E8"/>
    <mergeCell ref="C12:C15"/>
    <mergeCell ref="D12:D15"/>
    <mergeCell ref="E12:E15"/>
    <mergeCell ref="A33:E33"/>
  </mergeCells>
  <printOptions horizontalCentered="1"/>
  <pageMargins left="0.19685039370078741" right="0.19685039370078741" top="0.39370078740157483" bottom="0.39370078740157483" header="0.31496062992125984" footer="0.31496062992125984"/>
  <pageSetup paperSize="9" scale="93" fitToHeight="30" orientation="portrait" r:id="rId1"/>
  <headerFooter alignWithMargins="0"/>
  <rowBreaks count="5" manualBreakCount="5">
    <brk id="62" max="4" man="1"/>
    <brk id="194" max="4" man="1"/>
    <brk id="240" max="4" man="1"/>
    <brk id="298" max="4" man="1"/>
    <brk id="32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ctificare in lucru"/>
  <dimension ref="A1:O27"/>
  <sheetViews>
    <sheetView workbookViewId="0">
      <selection activeCell="B34" sqref="B34"/>
    </sheetView>
  </sheetViews>
  <sheetFormatPr defaultRowHeight="15.75" x14ac:dyDescent="0.25"/>
  <cols>
    <col min="2" max="2" width="63.25" customWidth="1"/>
    <col min="9" max="9" width="12.875" customWidth="1"/>
    <col min="10" max="10" width="12.25" customWidth="1"/>
    <col min="11" max="11" width="15" customWidth="1"/>
    <col min="12" max="12" width="14" customWidth="1"/>
    <col min="13" max="13" width="14.875" customWidth="1"/>
    <col min="14" max="14" width="13.375" customWidth="1"/>
  </cols>
  <sheetData>
    <row r="1" spans="1:15" x14ac:dyDescent="0.25">
      <c r="A1" t="s">
        <v>0</v>
      </c>
      <c r="B1" t="s">
        <v>1</v>
      </c>
      <c r="C1" t="s">
        <v>2</v>
      </c>
      <c r="D1" t="s">
        <v>3</v>
      </c>
      <c r="E1" t="s">
        <v>4</v>
      </c>
      <c r="F1" t="s">
        <v>5</v>
      </c>
      <c r="G1" t="s">
        <v>6</v>
      </c>
      <c r="H1" t="s">
        <v>7</v>
      </c>
      <c r="I1" t="s">
        <v>8</v>
      </c>
      <c r="J1" t="s">
        <v>9</v>
      </c>
      <c r="K1" t="s">
        <v>10</v>
      </c>
      <c r="L1" t="s">
        <v>11</v>
      </c>
      <c r="M1" t="s">
        <v>12</v>
      </c>
      <c r="N1" t="s">
        <v>13</v>
      </c>
    </row>
    <row r="2" spans="1:15" x14ac:dyDescent="0.25">
      <c r="A2" t="s">
        <v>14</v>
      </c>
      <c r="B2" t="s">
        <v>15</v>
      </c>
      <c r="C2" t="s">
        <v>16</v>
      </c>
      <c r="D2" t="s">
        <v>17</v>
      </c>
      <c r="E2" t="s">
        <v>18</v>
      </c>
      <c r="F2" t="s">
        <v>19</v>
      </c>
      <c r="G2" t="s">
        <v>20</v>
      </c>
      <c r="H2" t="s">
        <v>19</v>
      </c>
      <c r="I2" s="1">
        <v>17106000</v>
      </c>
      <c r="J2" s="1">
        <v>0</v>
      </c>
      <c r="K2" s="1">
        <v>2857000</v>
      </c>
      <c r="L2" s="1">
        <v>4797000</v>
      </c>
      <c r="M2" s="1">
        <v>4736000</v>
      </c>
      <c r="N2" s="1">
        <v>4716000</v>
      </c>
      <c r="O2" s="1"/>
    </row>
    <row r="3" spans="1:15" x14ac:dyDescent="0.25">
      <c r="A3" t="s">
        <v>14</v>
      </c>
      <c r="B3" t="s">
        <v>15</v>
      </c>
      <c r="C3" t="s">
        <v>16</v>
      </c>
      <c r="D3" t="s">
        <v>17</v>
      </c>
      <c r="E3" t="s">
        <v>18</v>
      </c>
      <c r="F3" t="s">
        <v>19</v>
      </c>
      <c r="G3" t="s">
        <v>21</v>
      </c>
      <c r="H3" t="s">
        <v>19</v>
      </c>
      <c r="I3" s="1">
        <v>35000000</v>
      </c>
      <c r="J3" s="1">
        <v>0</v>
      </c>
      <c r="K3" s="1">
        <v>0</v>
      </c>
      <c r="L3" s="1">
        <v>6600000</v>
      </c>
      <c r="M3" s="1">
        <v>17200000</v>
      </c>
      <c r="N3" s="1">
        <v>11200000</v>
      </c>
      <c r="O3" s="1"/>
    </row>
    <row r="4" spans="1:15" x14ac:dyDescent="0.25">
      <c r="A4" t="s">
        <v>14</v>
      </c>
      <c r="B4" t="s">
        <v>15</v>
      </c>
      <c r="C4" t="s">
        <v>16</v>
      </c>
      <c r="D4" t="s">
        <v>17</v>
      </c>
      <c r="E4" t="s">
        <v>18</v>
      </c>
      <c r="F4" t="s">
        <v>19</v>
      </c>
      <c r="G4" t="s">
        <v>22</v>
      </c>
      <c r="H4" t="s">
        <v>23</v>
      </c>
      <c r="I4" s="1">
        <v>7895000</v>
      </c>
      <c r="J4" s="1">
        <v>0</v>
      </c>
      <c r="K4" s="1">
        <v>1952000</v>
      </c>
      <c r="L4" s="1">
        <v>1981000</v>
      </c>
      <c r="M4" s="1">
        <v>1981000</v>
      </c>
      <c r="N4" s="1">
        <v>1981000</v>
      </c>
      <c r="O4" s="1"/>
    </row>
    <row r="5" spans="1:15" x14ac:dyDescent="0.25">
      <c r="A5" t="s">
        <v>14</v>
      </c>
      <c r="B5" t="s">
        <v>15</v>
      </c>
      <c r="C5" t="s">
        <v>16</v>
      </c>
      <c r="D5" t="s">
        <v>17</v>
      </c>
      <c r="E5" t="s">
        <v>18</v>
      </c>
      <c r="F5" t="s">
        <v>19</v>
      </c>
      <c r="G5" t="s">
        <v>22</v>
      </c>
      <c r="H5" t="s">
        <v>24</v>
      </c>
      <c r="I5" s="1">
        <v>735000</v>
      </c>
      <c r="J5" s="1">
        <v>0</v>
      </c>
      <c r="K5" s="1">
        <v>176000</v>
      </c>
      <c r="L5" s="1">
        <v>187000</v>
      </c>
      <c r="M5" s="1">
        <v>186000</v>
      </c>
      <c r="N5" s="1">
        <v>186000</v>
      </c>
      <c r="O5" s="1"/>
    </row>
    <row r="6" spans="1:15" x14ac:dyDescent="0.25">
      <c r="A6" t="s">
        <v>14</v>
      </c>
      <c r="B6" t="s">
        <v>15</v>
      </c>
      <c r="C6" t="s">
        <v>16</v>
      </c>
      <c r="D6" t="s">
        <v>17</v>
      </c>
      <c r="E6" t="s">
        <v>18</v>
      </c>
      <c r="F6" t="s">
        <v>19</v>
      </c>
      <c r="G6" t="s">
        <v>22</v>
      </c>
      <c r="H6" t="s">
        <v>25</v>
      </c>
      <c r="I6" s="1">
        <v>8000</v>
      </c>
      <c r="J6" s="1">
        <v>0</v>
      </c>
      <c r="K6" s="1">
        <v>0</v>
      </c>
      <c r="L6" s="1">
        <v>3000</v>
      </c>
      <c r="M6" s="1">
        <v>3000</v>
      </c>
      <c r="N6" s="1">
        <v>2000</v>
      </c>
      <c r="O6" s="1"/>
    </row>
    <row r="7" spans="1:15" x14ac:dyDescent="0.25">
      <c r="A7" t="s">
        <v>14</v>
      </c>
      <c r="B7" t="s">
        <v>15</v>
      </c>
      <c r="C7" t="s">
        <v>16</v>
      </c>
      <c r="D7" t="s">
        <v>17</v>
      </c>
      <c r="E7" t="s">
        <v>18</v>
      </c>
      <c r="F7" t="s">
        <v>19</v>
      </c>
      <c r="G7" t="s">
        <v>22</v>
      </c>
      <c r="H7" t="s">
        <v>26</v>
      </c>
      <c r="I7" s="1">
        <v>265000</v>
      </c>
      <c r="J7" s="1">
        <v>0</v>
      </c>
      <c r="K7" s="1">
        <v>67000</v>
      </c>
      <c r="L7" s="1">
        <v>66000</v>
      </c>
      <c r="M7" s="1">
        <v>66000</v>
      </c>
      <c r="N7" s="1">
        <v>66000</v>
      </c>
      <c r="O7" s="1"/>
    </row>
    <row r="8" spans="1:15" x14ac:dyDescent="0.25">
      <c r="A8" t="s">
        <v>14</v>
      </c>
      <c r="B8" t="s">
        <v>15</v>
      </c>
      <c r="C8" t="s">
        <v>16</v>
      </c>
      <c r="D8" t="s">
        <v>17</v>
      </c>
      <c r="E8" t="s">
        <v>18</v>
      </c>
      <c r="F8" t="s">
        <v>19</v>
      </c>
      <c r="G8" t="s">
        <v>22</v>
      </c>
      <c r="H8" t="s">
        <v>27</v>
      </c>
      <c r="I8" s="1">
        <v>8000</v>
      </c>
      <c r="J8" s="1">
        <v>0</v>
      </c>
      <c r="K8" s="1">
        <v>0</v>
      </c>
      <c r="L8" s="1">
        <v>3000</v>
      </c>
      <c r="M8" s="1">
        <v>3000</v>
      </c>
      <c r="N8" s="1">
        <v>2000</v>
      </c>
      <c r="O8" s="1"/>
    </row>
    <row r="9" spans="1:15" x14ac:dyDescent="0.25">
      <c r="A9" t="s">
        <v>14</v>
      </c>
      <c r="B9" t="s">
        <v>15</v>
      </c>
      <c r="C9" t="s">
        <v>16</v>
      </c>
      <c r="D9" t="s">
        <v>17</v>
      </c>
      <c r="E9" t="s">
        <v>18</v>
      </c>
      <c r="F9" t="s">
        <v>19</v>
      </c>
      <c r="G9" t="s">
        <v>22</v>
      </c>
      <c r="H9" t="s">
        <v>28</v>
      </c>
      <c r="I9" s="1">
        <v>195000</v>
      </c>
      <c r="J9" s="1">
        <v>0</v>
      </c>
      <c r="K9" s="1">
        <v>49000</v>
      </c>
      <c r="L9" s="1">
        <v>49000</v>
      </c>
      <c r="M9" s="1">
        <v>49000</v>
      </c>
      <c r="N9" s="1">
        <v>48000</v>
      </c>
      <c r="O9" s="1"/>
    </row>
    <row r="10" spans="1:15" x14ac:dyDescent="0.25">
      <c r="A10" t="s">
        <v>14</v>
      </c>
      <c r="B10" t="s">
        <v>15</v>
      </c>
      <c r="C10" t="s">
        <v>16</v>
      </c>
      <c r="D10" t="s">
        <v>17</v>
      </c>
      <c r="E10" t="s">
        <v>18</v>
      </c>
      <c r="F10" t="s">
        <v>19</v>
      </c>
      <c r="G10" t="s">
        <v>22</v>
      </c>
      <c r="H10" t="s">
        <v>29</v>
      </c>
      <c r="I10" s="1">
        <v>32000</v>
      </c>
      <c r="J10" s="1">
        <v>0</v>
      </c>
      <c r="K10" s="1">
        <v>0</v>
      </c>
      <c r="L10" s="1">
        <v>11000</v>
      </c>
      <c r="M10" s="1">
        <v>11000</v>
      </c>
      <c r="N10" s="1">
        <v>10000</v>
      </c>
      <c r="O10" s="1"/>
    </row>
    <row r="11" spans="1:15" x14ac:dyDescent="0.25">
      <c r="A11" t="s">
        <v>14</v>
      </c>
      <c r="B11" t="s">
        <v>15</v>
      </c>
      <c r="C11" t="s">
        <v>16</v>
      </c>
      <c r="D11" t="s">
        <v>17</v>
      </c>
      <c r="E11" t="s">
        <v>18</v>
      </c>
      <c r="F11" t="s">
        <v>19</v>
      </c>
      <c r="G11" t="s">
        <v>22</v>
      </c>
      <c r="H11" t="s">
        <v>30</v>
      </c>
      <c r="I11" s="1">
        <v>50000</v>
      </c>
      <c r="J11" s="1">
        <v>0</v>
      </c>
      <c r="K11" s="1">
        <v>38000</v>
      </c>
      <c r="L11" s="1">
        <v>6000</v>
      </c>
      <c r="M11" s="1">
        <v>6000</v>
      </c>
      <c r="N11" s="1">
        <v>0</v>
      </c>
      <c r="O11" s="1"/>
    </row>
    <row r="12" spans="1:15" x14ac:dyDescent="0.25">
      <c r="A12" t="s">
        <v>14</v>
      </c>
      <c r="B12" t="s">
        <v>15</v>
      </c>
      <c r="C12" t="s">
        <v>16</v>
      </c>
      <c r="D12" t="s">
        <v>17</v>
      </c>
      <c r="E12" t="s">
        <v>18</v>
      </c>
      <c r="F12" t="s">
        <v>19</v>
      </c>
      <c r="G12" t="s">
        <v>22</v>
      </c>
      <c r="H12" t="s">
        <v>31</v>
      </c>
      <c r="I12" s="1">
        <v>50000</v>
      </c>
      <c r="J12" s="1">
        <v>0</v>
      </c>
      <c r="K12" s="1">
        <v>20000</v>
      </c>
      <c r="L12" s="1">
        <v>16000</v>
      </c>
      <c r="M12" s="1">
        <v>9000</v>
      </c>
      <c r="N12" s="1">
        <v>5000</v>
      </c>
      <c r="O12" s="1"/>
    </row>
    <row r="13" spans="1:15" x14ac:dyDescent="0.25">
      <c r="A13" t="s">
        <v>14</v>
      </c>
      <c r="B13" t="s">
        <v>15</v>
      </c>
      <c r="C13" t="s">
        <v>16</v>
      </c>
      <c r="D13" t="s">
        <v>17</v>
      </c>
      <c r="E13" t="s">
        <v>18</v>
      </c>
      <c r="F13" t="s">
        <v>19</v>
      </c>
      <c r="G13" t="s">
        <v>22</v>
      </c>
      <c r="H13" t="s">
        <v>32</v>
      </c>
      <c r="I13" s="1">
        <v>20000</v>
      </c>
      <c r="J13" s="1">
        <v>0</v>
      </c>
      <c r="K13" s="1">
        <v>0</v>
      </c>
      <c r="L13" s="1">
        <v>7000</v>
      </c>
      <c r="M13" s="1">
        <v>7000</v>
      </c>
      <c r="N13" s="1">
        <v>6000</v>
      </c>
      <c r="O13" s="1"/>
    </row>
    <row r="14" spans="1:15" x14ac:dyDescent="0.25">
      <c r="A14" t="s">
        <v>14</v>
      </c>
      <c r="B14" t="s">
        <v>15</v>
      </c>
      <c r="C14" t="s">
        <v>16</v>
      </c>
      <c r="D14" t="s">
        <v>17</v>
      </c>
      <c r="E14" t="s">
        <v>18</v>
      </c>
      <c r="F14" t="s">
        <v>19</v>
      </c>
      <c r="G14" t="s">
        <v>22</v>
      </c>
      <c r="H14" t="s">
        <v>33</v>
      </c>
      <c r="I14" s="1">
        <v>200000</v>
      </c>
      <c r="J14" s="1">
        <v>0</v>
      </c>
      <c r="K14" s="1">
        <v>59000</v>
      </c>
      <c r="L14" s="1">
        <v>47000</v>
      </c>
      <c r="M14" s="1">
        <v>47000</v>
      </c>
      <c r="N14" s="1">
        <v>47000</v>
      </c>
      <c r="O14" s="1"/>
    </row>
    <row r="15" spans="1:15" x14ac:dyDescent="0.25">
      <c r="A15" t="s">
        <v>14</v>
      </c>
      <c r="B15" t="s">
        <v>15</v>
      </c>
      <c r="C15" t="s">
        <v>16</v>
      </c>
      <c r="D15" t="s">
        <v>17</v>
      </c>
      <c r="E15" t="s">
        <v>18</v>
      </c>
      <c r="F15" t="s">
        <v>19</v>
      </c>
      <c r="G15" t="s">
        <v>22</v>
      </c>
      <c r="H15" t="s">
        <v>34</v>
      </c>
      <c r="I15" s="1">
        <v>100000</v>
      </c>
      <c r="J15" s="1">
        <v>0</v>
      </c>
      <c r="K15" s="1">
        <v>20000</v>
      </c>
      <c r="L15" s="1">
        <v>27000</v>
      </c>
      <c r="M15" s="1">
        <v>27000</v>
      </c>
      <c r="N15" s="1">
        <v>26000</v>
      </c>
      <c r="O15" s="1"/>
    </row>
    <row r="16" spans="1:15" x14ac:dyDescent="0.25">
      <c r="A16" t="s">
        <v>14</v>
      </c>
      <c r="B16" t="s">
        <v>15</v>
      </c>
      <c r="C16" t="s">
        <v>16</v>
      </c>
      <c r="D16" t="s">
        <v>17</v>
      </c>
      <c r="E16" t="s">
        <v>18</v>
      </c>
      <c r="F16" t="s">
        <v>19</v>
      </c>
      <c r="G16" t="s">
        <v>22</v>
      </c>
      <c r="H16" t="s">
        <v>35</v>
      </c>
      <c r="I16" s="1">
        <v>400000</v>
      </c>
      <c r="J16" s="1">
        <v>0</v>
      </c>
      <c r="K16" s="1">
        <v>108000</v>
      </c>
      <c r="L16" s="1">
        <v>98000</v>
      </c>
      <c r="M16" s="1">
        <v>98000</v>
      </c>
      <c r="N16" s="1">
        <v>96000</v>
      </c>
      <c r="O16" s="1"/>
    </row>
    <row r="17" spans="1:15" x14ac:dyDescent="0.25">
      <c r="A17" t="s">
        <v>14</v>
      </c>
      <c r="B17" t="s">
        <v>15</v>
      </c>
      <c r="C17" t="s">
        <v>16</v>
      </c>
      <c r="D17" t="s">
        <v>17</v>
      </c>
      <c r="E17" t="s">
        <v>18</v>
      </c>
      <c r="F17" t="s">
        <v>19</v>
      </c>
      <c r="G17" t="s">
        <v>22</v>
      </c>
      <c r="H17" t="s">
        <v>36</v>
      </c>
      <c r="I17" s="1">
        <v>3000000</v>
      </c>
      <c r="J17" s="1">
        <v>0</v>
      </c>
      <c r="K17" s="1">
        <v>0</v>
      </c>
      <c r="L17" s="1">
        <v>1000000</v>
      </c>
      <c r="M17" s="1">
        <v>1000000</v>
      </c>
      <c r="N17" s="1">
        <v>1000000</v>
      </c>
      <c r="O17" s="1"/>
    </row>
    <row r="18" spans="1:15" x14ac:dyDescent="0.25">
      <c r="A18" t="s">
        <v>14</v>
      </c>
      <c r="B18" t="s">
        <v>15</v>
      </c>
      <c r="C18" t="s">
        <v>16</v>
      </c>
      <c r="D18" t="s">
        <v>17</v>
      </c>
      <c r="E18" t="s">
        <v>18</v>
      </c>
      <c r="F18" t="s">
        <v>19</v>
      </c>
      <c r="G18" t="s">
        <v>22</v>
      </c>
      <c r="H18" t="s">
        <v>37</v>
      </c>
      <c r="I18" s="1">
        <v>10000</v>
      </c>
      <c r="J18" s="1">
        <v>0</v>
      </c>
      <c r="K18" s="1">
        <v>0</v>
      </c>
      <c r="L18" s="1">
        <v>4000</v>
      </c>
      <c r="M18" s="1">
        <v>3000</v>
      </c>
      <c r="N18" s="1">
        <v>3000</v>
      </c>
      <c r="O18" s="1"/>
    </row>
    <row r="19" spans="1:15" x14ac:dyDescent="0.25">
      <c r="A19" t="s">
        <v>14</v>
      </c>
      <c r="B19" t="s">
        <v>15</v>
      </c>
      <c r="C19" t="s">
        <v>16</v>
      </c>
      <c r="D19" t="s">
        <v>17</v>
      </c>
      <c r="E19" t="s">
        <v>18</v>
      </c>
      <c r="F19" t="s">
        <v>19</v>
      </c>
      <c r="G19" t="s">
        <v>22</v>
      </c>
      <c r="H19" t="s">
        <v>38</v>
      </c>
      <c r="I19" s="1">
        <v>650000</v>
      </c>
      <c r="J19" s="1">
        <v>0</v>
      </c>
      <c r="K19" s="1">
        <v>0</v>
      </c>
      <c r="L19" s="1">
        <v>217000</v>
      </c>
      <c r="M19" s="1">
        <v>217000</v>
      </c>
      <c r="N19" s="1">
        <v>216000</v>
      </c>
      <c r="O19" s="1"/>
    </row>
    <row r="20" spans="1:15" x14ac:dyDescent="0.25">
      <c r="A20" t="s">
        <v>14</v>
      </c>
      <c r="B20" t="s">
        <v>15</v>
      </c>
      <c r="C20" t="s">
        <v>16</v>
      </c>
      <c r="D20" t="s">
        <v>17</v>
      </c>
      <c r="E20" t="s">
        <v>18</v>
      </c>
      <c r="F20" t="s">
        <v>19</v>
      </c>
      <c r="G20" t="s">
        <v>22</v>
      </c>
      <c r="H20" t="s">
        <v>39</v>
      </c>
      <c r="I20" s="1">
        <v>80000</v>
      </c>
      <c r="J20" s="1">
        <v>0</v>
      </c>
      <c r="K20" s="1">
        <v>1000</v>
      </c>
      <c r="L20" s="1">
        <v>27000</v>
      </c>
      <c r="M20" s="1">
        <v>26000</v>
      </c>
      <c r="N20" s="1">
        <v>26000</v>
      </c>
      <c r="O20" s="1"/>
    </row>
    <row r="21" spans="1:15" x14ac:dyDescent="0.25">
      <c r="A21" t="s">
        <v>14</v>
      </c>
      <c r="B21" t="s">
        <v>15</v>
      </c>
      <c r="C21" t="s">
        <v>16</v>
      </c>
      <c r="D21" t="s">
        <v>17</v>
      </c>
      <c r="E21" t="s">
        <v>18</v>
      </c>
      <c r="F21" t="s">
        <v>19</v>
      </c>
      <c r="G21" t="s">
        <v>22</v>
      </c>
      <c r="H21" t="s">
        <v>40</v>
      </c>
      <c r="I21" s="1">
        <v>900000</v>
      </c>
      <c r="J21" s="1">
        <v>0</v>
      </c>
      <c r="K21" s="1">
        <v>4000</v>
      </c>
      <c r="L21" s="1">
        <v>299000</v>
      </c>
      <c r="M21" s="1">
        <v>299000</v>
      </c>
      <c r="N21" s="1">
        <v>298000</v>
      </c>
      <c r="O21" s="1"/>
    </row>
    <row r="22" spans="1:15" x14ac:dyDescent="0.25">
      <c r="A22" t="s">
        <v>14</v>
      </c>
      <c r="B22" t="s">
        <v>15</v>
      </c>
      <c r="C22" t="s">
        <v>16</v>
      </c>
      <c r="D22" t="s">
        <v>17</v>
      </c>
      <c r="E22" t="s">
        <v>18</v>
      </c>
      <c r="F22" t="s">
        <v>19</v>
      </c>
      <c r="G22" t="s">
        <v>22</v>
      </c>
      <c r="H22" t="s">
        <v>41</v>
      </c>
      <c r="I22" s="1">
        <v>52000</v>
      </c>
      <c r="J22" s="1">
        <v>0</v>
      </c>
      <c r="K22" s="1">
        <v>10000</v>
      </c>
      <c r="L22" s="1">
        <v>14000</v>
      </c>
      <c r="M22" s="1">
        <v>14000</v>
      </c>
      <c r="N22" s="1">
        <v>14000</v>
      </c>
      <c r="O22" s="1"/>
    </row>
    <row r="23" spans="1:15" x14ac:dyDescent="0.25">
      <c r="A23" t="s">
        <v>14</v>
      </c>
      <c r="B23" t="s">
        <v>15</v>
      </c>
      <c r="C23" t="s">
        <v>16</v>
      </c>
      <c r="D23" t="s">
        <v>17</v>
      </c>
      <c r="E23" t="s">
        <v>18</v>
      </c>
      <c r="F23" t="s">
        <v>19</v>
      </c>
      <c r="G23" t="s">
        <v>22</v>
      </c>
      <c r="H23" t="s">
        <v>42</v>
      </c>
      <c r="I23" s="1">
        <v>776000</v>
      </c>
      <c r="J23" s="1">
        <v>0</v>
      </c>
      <c r="K23" s="1">
        <v>110000</v>
      </c>
      <c r="L23" s="1">
        <v>222000</v>
      </c>
      <c r="M23" s="1">
        <v>222000</v>
      </c>
      <c r="N23" s="1">
        <v>222000</v>
      </c>
      <c r="O23" s="1"/>
    </row>
    <row r="24" spans="1:15" x14ac:dyDescent="0.25">
      <c r="A24" t="s">
        <v>14</v>
      </c>
      <c r="B24" t="s">
        <v>15</v>
      </c>
      <c r="C24" t="s">
        <v>16</v>
      </c>
      <c r="D24" t="s">
        <v>17</v>
      </c>
      <c r="E24" t="s">
        <v>18</v>
      </c>
      <c r="F24" t="s">
        <v>19</v>
      </c>
      <c r="G24" t="s">
        <v>22</v>
      </c>
      <c r="H24" t="s">
        <v>43</v>
      </c>
      <c r="I24" s="1">
        <v>1400000</v>
      </c>
      <c r="J24" s="1">
        <v>0</v>
      </c>
      <c r="K24" s="1">
        <v>150000</v>
      </c>
      <c r="L24" s="1">
        <v>450000</v>
      </c>
      <c r="M24" s="1">
        <v>400000</v>
      </c>
      <c r="N24" s="1">
        <v>400000</v>
      </c>
      <c r="O24" s="1"/>
    </row>
    <row r="25" spans="1:15" x14ac:dyDescent="0.25">
      <c r="A25" t="s">
        <v>14</v>
      </c>
      <c r="B25" t="s">
        <v>15</v>
      </c>
      <c r="C25" t="s">
        <v>16</v>
      </c>
      <c r="D25" t="s">
        <v>17</v>
      </c>
      <c r="E25" t="s">
        <v>18</v>
      </c>
      <c r="F25" t="s">
        <v>19</v>
      </c>
      <c r="G25" t="s">
        <v>22</v>
      </c>
      <c r="H25" t="s">
        <v>44</v>
      </c>
      <c r="I25" s="1">
        <v>180000</v>
      </c>
      <c r="J25" s="1">
        <v>0</v>
      </c>
      <c r="K25" s="1">
        <v>72000</v>
      </c>
      <c r="L25" s="1">
        <v>36000</v>
      </c>
      <c r="M25" s="1">
        <v>36000</v>
      </c>
      <c r="N25" s="1">
        <v>36000</v>
      </c>
      <c r="O25" s="1"/>
    </row>
    <row r="26" spans="1:15" x14ac:dyDescent="0.25">
      <c r="A26" t="s">
        <v>14</v>
      </c>
      <c r="B26" t="s">
        <v>15</v>
      </c>
      <c r="C26" t="s">
        <v>16</v>
      </c>
      <c r="D26" t="s">
        <v>17</v>
      </c>
      <c r="E26" t="s">
        <v>18</v>
      </c>
      <c r="F26" t="s">
        <v>19</v>
      </c>
      <c r="G26" t="s">
        <v>22</v>
      </c>
      <c r="H26" t="s">
        <v>45</v>
      </c>
      <c r="I26" s="1">
        <v>100000</v>
      </c>
      <c r="J26" s="1">
        <v>0</v>
      </c>
      <c r="K26" s="1">
        <v>21000</v>
      </c>
      <c r="L26" s="1">
        <v>27000</v>
      </c>
      <c r="M26" s="1">
        <v>26000</v>
      </c>
      <c r="N26" s="1">
        <v>26000</v>
      </c>
      <c r="O26" s="1"/>
    </row>
    <row r="27" spans="1:15" x14ac:dyDescent="0.25">
      <c r="A27" t="s">
        <v>14</v>
      </c>
      <c r="B27" t="s">
        <v>15</v>
      </c>
      <c r="C27" t="s">
        <v>16</v>
      </c>
      <c r="D27" t="s">
        <v>17</v>
      </c>
      <c r="E27" t="s">
        <v>18</v>
      </c>
      <c r="F27" t="s">
        <v>19</v>
      </c>
      <c r="G27" t="s">
        <v>22</v>
      </c>
      <c r="H27" t="s">
        <v>46</v>
      </c>
      <c r="I27" s="1">
        <v>35000000</v>
      </c>
      <c r="J27" s="1">
        <v>593000</v>
      </c>
      <c r="K27" s="1">
        <v>0</v>
      </c>
      <c r="L27" s="1">
        <v>6600000</v>
      </c>
      <c r="M27" s="1">
        <v>17200000</v>
      </c>
      <c r="N27" s="1">
        <v>11200000</v>
      </c>
      <c r="O27"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2</vt:i4>
      </vt:variant>
    </vt:vector>
  </HeadingPairs>
  <TitlesOfParts>
    <vt:vector size="4" baseType="lpstr">
      <vt:lpstr>Program de investiții 2021</vt:lpstr>
      <vt:lpstr>Buget 2021</vt:lpstr>
      <vt:lpstr>'Program de investiții 2021'!Imprimare_titluri</vt:lpstr>
      <vt:lpstr>'Program de investiții 2021'!Zona_de_imprimat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Daniela Marilena Istrate</cp:lastModifiedBy>
  <dcterms:modified xsi:type="dcterms:W3CDTF">2021-05-25T14:05:03Z</dcterms:modified>
</cp:coreProperties>
</file>