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2150" activeTab="0"/>
  </bookViews>
  <sheets>
    <sheet name="Trim II   2013" sheetId="1" r:id="rId1"/>
  </sheets>
  <definedNames>
    <definedName name="_xlnm.Print_Area" localSheetId="0">'Trim II   2013'!$A$1:$L$17</definedName>
  </definedNames>
  <calcPr fullCalcOnLoad="1"/>
</workbook>
</file>

<file path=xl/sharedStrings.xml><?xml version="1.0" encoding="utf-8"?>
<sst xmlns="http://schemas.openxmlformats.org/spreadsheetml/2006/main" count="114" uniqueCount="87">
  <si>
    <t>Date solicitate în conformitate cu H.G. Nr.145/2008</t>
  </si>
  <si>
    <t xml:space="preserve"> -TRIMESTRUL II-</t>
  </si>
  <si>
    <t>Nr. Crt.</t>
  </si>
  <si>
    <t>Denumirea proiectului</t>
  </si>
  <si>
    <t>Hotărârea Comisiei</t>
  </si>
  <si>
    <t xml:space="preserve">Valoarea finanţării </t>
  </si>
  <si>
    <t xml:space="preserve">Gradul de îndatorare </t>
  </si>
  <si>
    <t xml:space="preserve">Perioada de graţie </t>
  </si>
  <si>
    <t xml:space="preserve">Perioada de rambursare </t>
  </si>
  <si>
    <t xml:space="preserve">Durata serviciului datoriei </t>
  </si>
  <si>
    <t>Dobânda</t>
  </si>
  <si>
    <t>Comisionul</t>
  </si>
  <si>
    <t xml:space="preserve">Rata de Capital </t>
  </si>
  <si>
    <t>Plăţi efectuate din finanţarea rambursabilă</t>
  </si>
  <si>
    <t>Proiectul privind modernizarea sistemului de alimentare cu apă din Municipiul Bucureşti</t>
  </si>
  <si>
    <t xml:space="preserve"> -</t>
  </si>
  <si>
    <t>18,8 mil. USD BIRD</t>
  </si>
  <si>
    <t>60 luni</t>
  </si>
  <si>
    <t>180 luni</t>
  </si>
  <si>
    <t>240 luni</t>
  </si>
  <si>
    <t xml:space="preserve"> x</t>
  </si>
  <si>
    <t xml:space="preserve">Creditul a fost utilizat în întregime. </t>
  </si>
  <si>
    <t>Proiectul de reabilitare a transportului urban în Bucureşti - A</t>
  </si>
  <si>
    <t xml:space="preserve">63 mil. EURO BEI </t>
  </si>
  <si>
    <t>63 luni</t>
  </si>
  <si>
    <t>174 luni</t>
  </si>
  <si>
    <t>237 luni</t>
  </si>
  <si>
    <t>Creditul a fost utilizat în întregime. Ultima plată a fost realizată în septembrie 2008.</t>
  </si>
  <si>
    <t>Proiectul de reabilitare a transportului urban în Bucureşti - B</t>
  </si>
  <si>
    <t>7 mil. EURO BEI</t>
  </si>
  <si>
    <t>65 luni</t>
  </si>
  <si>
    <t>239 luni</t>
  </si>
  <si>
    <t>Creditul a fost utilizat în întregime. Ultima plată a fost realizată în anul 2007.</t>
  </si>
  <si>
    <t>Proiect de reabilitare şi modernizare a sistemului de termoficare din Bucureşti-Programul START</t>
  </si>
  <si>
    <t>35 mil. EURO BEI</t>
  </si>
  <si>
    <t xml:space="preserve">55 luni </t>
  </si>
  <si>
    <t xml:space="preserve">173 luni </t>
  </si>
  <si>
    <t>228 luni</t>
  </si>
  <si>
    <t>Creditul a fost utilizat în întregime. Ultima plată a fost efectuată în iunie 2007.</t>
  </si>
  <si>
    <t>10 mil. EURO BDCE</t>
  </si>
  <si>
    <t xml:space="preserve">86 luni </t>
  </si>
  <si>
    <t>192 luni</t>
  </si>
  <si>
    <t xml:space="preserve">278 luni </t>
  </si>
  <si>
    <t xml:space="preserve">109.624,5 EUR echivalent  478.219,25 lei </t>
  </si>
  <si>
    <t>Creditul a fost utilizat în întregime. Ultima plată a fost efectuată în anul 2008.</t>
  </si>
  <si>
    <t>Infrastructură Urbană în Bucureşti</t>
  </si>
  <si>
    <t>41,45 mil. EURO BEI</t>
  </si>
  <si>
    <t>78 luni</t>
  </si>
  <si>
    <t>108 luni</t>
  </si>
  <si>
    <t>186 luni</t>
  </si>
  <si>
    <t>Creditul a fost utilizat în întregime. Ultima plată a fost efectuată în anul 2010.</t>
  </si>
  <si>
    <t>Programul Multi-sector al Municipiul Bucureşti (MANAGEMENTUL TRAFICULUI, ZONA ISTORICĂ)</t>
  </si>
  <si>
    <t xml:space="preserve">Vezi anexa 3 </t>
  </si>
  <si>
    <t>25 mil. EURO BERD</t>
  </si>
  <si>
    <t>61 luni</t>
  </si>
  <si>
    <t>138 luni</t>
  </si>
  <si>
    <t>Creditul a fost utilizat în întregime. Ultima plată a fost  efectuată în aprilie 2010</t>
  </si>
  <si>
    <t>Programul Multi-sector al Municipiul Bucureşti (RADET)</t>
  </si>
  <si>
    <t>Vezi anexa 3</t>
  </si>
  <si>
    <t>26,5 mil. EURO BERD</t>
  </si>
  <si>
    <t>Reabilitarea Infrastructurii Educaţionale în Bucureşti</t>
  </si>
  <si>
    <t>112,2 mil. EURO BEI</t>
  </si>
  <si>
    <t>210 luni</t>
  </si>
  <si>
    <t>270 luni</t>
  </si>
  <si>
    <t>Emisiune de obligaţiuni pe piaţa internaţională de capital</t>
  </si>
  <si>
    <t>Vezi anexa 1</t>
  </si>
  <si>
    <t>500 mil. EURO</t>
  </si>
  <si>
    <t>120 luni</t>
  </si>
  <si>
    <t>Reabilitarea Staţiei de Epurare a Apelor Uzate Bucureşti - faza I</t>
  </si>
  <si>
    <t>Vezi anexa 2</t>
  </si>
  <si>
    <t>10 mil. BERD</t>
  </si>
  <si>
    <t xml:space="preserve">51 luni </t>
  </si>
  <si>
    <t xml:space="preserve">126 luni </t>
  </si>
  <si>
    <t>176 luni</t>
  </si>
  <si>
    <t xml:space="preserve"> </t>
  </si>
  <si>
    <t>25 mil. EURO BEI</t>
  </si>
  <si>
    <t xml:space="preserve">72 luni </t>
  </si>
  <si>
    <t xml:space="preserve">204 luni </t>
  </si>
  <si>
    <t xml:space="preserve">276 luni </t>
  </si>
  <si>
    <t>Creditul a fost utilizat în întregime.</t>
  </si>
  <si>
    <t>Reabilitarea zonelor urbane cu deficienţe majore în servicii de alimentare cu apă şi canalizare în Municipiul Bucureşti - sector 1 şi 6</t>
  </si>
  <si>
    <t>48 mil. EURO BIRD</t>
  </si>
  <si>
    <t>54 luni</t>
  </si>
  <si>
    <t>Plata serviciului datoriei se va efectua de Mininsterul Mediului</t>
  </si>
  <si>
    <t xml:space="preserve">Plăţi efectuate de Ministerul Mediului,conform AIS </t>
  </si>
  <si>
    <t>Plăţi efectuate de Ministerul Mediului, conform AIS</t>
  </si>
  <si>
    <t>Plăţi efectuate de Ministerul Finanţelor, în calitate de împrumutat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</si>
</sst>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[$€-1]"/>
    <numFmt numFmtId="183" formatCode="0.000%"/>
    <numFmt numFmtId="184" formatCode="[$-418]mmmm\-yy;@"/>
    <numFmt numFmtId="185" formatCode="#,##0.00\ &quot;lei&quot;"/>
    <numFmt numFmtId="186" formatCode="[$$-409]#,##0.00"/>
    <numFmt numFmtId="187" formatCode="#,##0.00\ [$lei-418]"/>
    <numFmt numFmtId="188" formatCode="#,##0.00\ [$€-1];[Red]\-#,##0.00\ [$€-1]"/>
    <numFmt numFmtId="189" formatCode="#,##0\ [$€-1];[Red]\-#,##0\ [$€-1]"/>
    <numFmt numFmtId="190" formatCode="#,##0\ [$€-1]"/>
    <numFmt numFmtId="191" formatCode="#,##0.00;[Red]#,##0.00"/>
    <numFmt numFmtId="192" formatCode="&quot;$&quot;#,##0.00"/>
    <numFmt numFmtId="193" formatCode="[$-409]d\-mmm\-yy;@"/>
    <numFmt numFmtId="194" formatCode="[$$-409]#,##0"/>
    <numFmt numFmtId="195" formatCode="#,##0.00\ [$€-403]"/>
    <numFmt numFmtId="196" formatCode="0.00;[Red]0.00"/>
    <numFmt numFmtId="197" formatCode="[$-418]d\-mmm\-yy;@"/>
    <numFmt numFmtId="198" formatCode="[$-418]d\ mmmm\ yyyy"/>
    <numFmt numFmtId="199" formatCode="&quot;Da&quot;;&quot;Da&quot;;&quot;Nu&quot;"/>
    <numFmt numFmtId="200" formatCode="&quot;Adevărat&quot;;&quot;Adevărat&quot;;&quot;Fals&quot;"/>
    <numFmt numFmtId="201" formatCode="&quot;Activat&quot;;&quot;Activat&quot;;&quot;Dezactivat&quot;"/>
    <numFmt numFmtId="202" formatCode="mmm/yyyy"/>
    <numFmt numFmtId="203" formatCode="#,##0.00\ [$lei-418];\-#,##0.00\ [$lei-418]"/>
    <numFmt numFmtId="204" formatCode="[$-409]dddd\,\ mmmm\ dd\,\ yyyy"/>
    <numFmt numFmtId="205" formatCode="[$-409]h:mm:ss\ AM/PM"/>
    <numFmt numFmtId="206" formatCode="00000"/>
    <numFmt numFmtId="207" formatCode="[$-409]mmmmm;@"/>
    <numFmt numFmtId="208" formatCode="[$-409]mmmm\ d\,\ yyyy;@"/>
    <numFmt numFmtId="209" formatCode="[$-409]mmm\-yy;@"/>
    <numFmt numFmtId="210" formatCode="m/d;@"/>
    <numFmt numFmtId="211" formatCode="[$-409]mmmm\-yy;@"/>
    <numFmt numFmtId="212" formatCode="[$-409]dd\-mmm\-yy;@"/>
    <numFmt numFmtId="213" formatCode="[$-418]mmmmm;@"/>
    <numFmt numFmtId="214" formatCode="[$-409]d/m/yy\ h:mm\ AM/PM;@"/>
    <numFmt numFmtId="215" formatCode="#,##0.00\ _l_e_i"/>
    <numFmt numFmtId="216" formatCode="[$€-2]\ #,##0.00"/>
    <numFmt numFmtId="217" formatCode="0.000"/>
    <numFmt numFmtId="218" formatCode="#,##0.00_ ;[Red]\-#,##0.00\ "/>
    <numFmt numFmtId="219" formatCode="#,##0.00\ [$€-40B]"/>
    <numFmt numFmtId="220" formatCode="#,##0.00\ [$EUR]"/>
    <numFmt numFmtId="221" formatCode="_(* #,##0_);_(* \(#,##0\);_(* &quot;-&quot;??_);_(@_)"/>
    <numFmt numFmtId="222" formatCode="0.0000"/>
    <numFmt numFmtId="223" formatCode="#,##0.0000\ &quot;lei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0" borderId="3" applyNumberFormat="0" applyAlignment="0" applyProtection="0"/>
    <xf numFmtId="0" fontId="10" fillId="7" borderId="1" applyNumberFormat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5" borderId="10" xfId="48" applyFont="1" applyFill="1" applyBorder="1" applyAlignment="1">
      <alignment horizontal="center" vertical="center" wrapText="1"/>
      <protection/>
    </xf>
    <xf numFmtId="0" fontId="21" fillId="5" borderId="11" xfId="48" applyFont="1" applyFill="1" applyBorder="1" applyAlignment="1">
      <alignment horizontal="center" vertical="center" wrapText="1"/>
      <protection/>
    </xf>
    <xf numFmtId="0" fontId="21" fillId="5" borderId="12" xfId="48" applyFont="1" applyFill="1" applyBorder="1" applyAlignment="1">
      <alignment horizontal="center" vertical="center" wrapText="1"/>
      <protection/>
    </xf>
    <xf numFmtId="0" fontId="0" fillId="0" borderId="0" xfId="48">
      <alignment/>
      <protection/>
    </xf>
    <xf numFmtId="0" fontId="21" fillId="5" borderId="13" xfId="48" applyFont="1" applyFill="1" applyBorder="1" applyAlignment="1">
      <alignment horizontal="center" vertical="center" wrapText="1"/>
      <protection/>
    </xf>
    <xf numFmtId="0" fontId="21" fillId="5" borderId="14" xfId="48" applyFont="1" applyFill="1" applyBorder="1" applyAlignment="1">
      <alignment horizontal="center" vertical="center" wrapText="1"/>
      <protection/>
    </xf>
    <xf numFmtId="0" fontId="21" fillId="5" borderId="15" xfId="48" applyFont="1" applyFill="1" applyBorder="1" applyAlignment="1">
      <alignment horizontal="center" vertical="center" wrapText="1"/>
      <protection/>
    </xf>
    <xf numFmtId="0" fontId="21" fillId="5" borderId="16" xfId="48" applyFont="1" applyFill="1" applyBorder="1" applyAlignment="1">
      <alignment horizontal="center" vertical="center" wrapText="1"/>
      <protection/>
    </xf>
    <xf numFmtId="0" fontId="21" fillId="5" borderId="17" xfId="48" applyFont="1" applyFill="1" applyBorder="1" applyAlignment="1">
      <alignment horizontal="center" vertical="center" wrapText="1"/>
      <protection/>
    </xf>
    <xf numFmtId="0" fontId="21" fillId="5" borderId="18" xfId="48" applyFont="1" applyFill="1" applyBorder="1" applyAlignment="1">
      <alignment horizontal="center" vertical="center" wrapText="1"/>
      <protection/>
    </xf>
    <xf numFmtId="0" fontId="21" fillId="0" borderId="10" xfId="48" applyFont="1" applyBorder="1" applyAlignment="1">
      <alignment horizontal="center" vertical="center" wrapText="1"/>
      <protection/>
    </xf>
    <xf numFmtId="0" fontId="21" fillId="0" borderId="11" xfId="48" applyFont="1" applyBorder="1" applyAlignment="1">
      <alignment horizontal="center" vertical="center" wrapText="1"/>
      <protection/>
    </xf>
    <xf numFmtId="0" fontId="21" fillId="0" borderId="12" xfId="48" applyFont="1" applyBorder="1" applyAlignment="1">
      <alignment horizontal="center" vertical="center" wrapText="1"/>
      <protection/>
    </xf>
    <xf numFmtId="0" fontId="0" fillId="24" borderId="13" xfId="48" applyFont="1" applyFill="1" applyBorder="1">
      <alignment/>
      <protection/>
    </xf>
    <xf numFmtId="0" fontId="0" fillId="24" borderId="14" xfId="48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10" fontId="21" fillId="24" borderId="14" xfId="48" applyNumberFormat="1" applyFont="1" applyFill="1" applyBorder="1" applyAlignment="1">
      <alignment horizontal="center" vertical="center" wrapText="1"/>
      <protection/>
    </xf>
    <xf numFmtId="186" fontId="22" fillId="0" borderId="0" xfId="48" applyNumberFormat="1" applyFont="1" applyAlignment="1">
      <alignment horizontal="center" vertical="center"/>
      <protection/>
    </xf>
    <xf numFmtId="3" fontId="0" fillId="24" borderId="14" xfId="48" applyNumberFormat="1" applyFont="1" applyFill="1" applyBorder="1" applyAlignment="1">
      <alignment horizontal="center" vertical="center" wrapText="1"/>
      <protection/>
    </xf>
    <xf numFmtId="186" fontId="0" fillId="24" borderId="14" xfId="48" applyNumberFormat="1" applyFont="1" applyFill="1" applyBorder="1" applyAlignment="1">
      <alignment horizontal="center" vertical="center" wrapText="1"/>
      <protection/>
    </xf>
    <xf numFmtId="0" fontId="0" fillId="24" borderId="15" xfId="48" applyFont="1" applyFill="1" applyBorder="1" applyAlignment="1">
      <alignment horizontal="left" vertical="center" wrapText="1"/>
      <protection/>
    </xf>
    <xf numFmtId="182" fontId="0" fillId="24" borderId="14" xfId="48" applyNumberFormat="1" applyFont="1" applyFill="1" applyBorder="1" applyAlignment="1">
      <alignment horizontal="center" vertical="center" wrapText="1"/>
      <protection/>
    </xf>
    <xf numFmtId="0" fontId="0" fillId="24" borderId="15" xfId="48" applyFont="1" applyFill="1" applyBorder="1" applyAlignment="1">
      <alignment horizontal="center" vertical="center" wrapText="1"/>
      <protection/>
    </xf>
    <xf numFmtId="188" fontId="0" fillId="24" borderId="14" xfId="48" applyNumberFormat="1" applyFont="1" applyFill="1" applyBorder="1" applyAlignment="1">
      <alignment horizontal="center" vertical="center" wrapText="1"/>
      <protection/>
    </xf>
    <xf numFmtId="188" fontId="0" fillId="24" borderId="14" xfId="48" applyNumberFormat="1" applyFont="1" applyFill="1" applyBorder="1" applyAlignment="1">
      <alignment horizontal="center" vertical="center" wrapText="1"/>
      <protection/>
    </xf>
    <xf numFmtId="182" fontId="22" fillId="0" borderId="0" xfId="48" applyNumberFormat="1" applyFont="1" applyAlignment="1">
      <alignment horizontal="center" vertical="center"/>
      <protection/>
    </xf>
    <xf numFmtId="0" fontId="0" fillId="0" borderId="13" xfId="48" applyFont="1" applyFill="1" applyBorder="1">
      <alignment/>
      <protection/>
    </xf>
    <xf numFmtId="182" fontId="0" fillId="0" borderId="0" xfId="48" applyNumberFormat="1" applyFont="1" applyAlignment="1">
      <alignment horizontal="center" vertical="center"/>
      <protection/>
    </xf>
    <xf numFmtId="4" fontId="0" fillId="0" borderId="14" xfId="48" applyNumberFormat="1" applyFont="1" applyFill="1" applyBorder="1" applyAlignment="1">
      <alignment horizontal="center" vertical="center" wrapText="1"/>
      <protection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189" fontId="0" fillId="0" borderId="15" xfId="48" applyNumberFormat="1" applyFont="1" applyFill="1" applyBorder="1" applyAlignment="1">
      <alignment horizontal="center" vertical="center" wrapText="1"/>
      <protection/>
    </xf>
    <xf numFmtId="0" fontId="7" fillId="0" borderId="14" xfId="43" applyFont="1" applyFill="1" applyBorder="1" applyAlignment="1">
      <alignment horizontal="center" vertical="center" wrapText="1"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0" fontId="0" fillId="0" borderId="15" xfId="48" applyNumberFormat="1" applyFont="1" applyFill="1" applyBorder="1" applyAlignment="1">
      <alignment horizontal="center" vertical="center" wrapText="1"/>
      <protection/>
    </xf>
    <xf numFmtId="0" fontId="0" fillId="0" borderId="0" xfId="48" applyFill="1">
      <alignment/>
      <protection/>
    </xf>
    <xf numFmtId="196" fontId="0" fillId="0" borderId="0" xfId="48" applyNumberFormat="1" applyFill="1">
      <alignment/>
      <protection/>
    </xf>
    <xf numFmtId="0" fontId="7" fillId="0" borderId="14" xfId="43" applyFill="1" applyBorder="1" applyAlignment="1">
      <alignment horizontal="center" vertical="center" wrapText="1"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182" fontId="0" fillId="0" borderId="15" xfId="48" applyNumberFormat="1" applyFont="1" applyFill="1" applyBorder="1" applyAlignment="1">
      <alignment horizontal="center" vertical="center" wrapText="1"/>
      <protection/>
    </xf>
    <xf numFmtId="191" fontId="0" fillId="0" borderId="0" xfId="48" applyNumberFormat="1" applyFill="1">
      <alignment/>
      <protection/>
    </xf>
    <xf numFmtId="182" fontId="0" fillId="0" borderId="14" xfId="48" applyNumberFormat="1" applyFont="1" applyFill="1" applyBorder="1" applyAlignment="1">
      <alignment horizontal="center" vertical="center" wrapText="1"/>
      <protection/>
    </xf>
    <xf numFmtId="8" fontId="0" fillId="0" borderId="19" xfId="48" applyNumberFormat="1" applyFont="1" applyFill="1" applyBorder="1" applyAlignment="1">
      <alignment horizontal="center" vertical="center"/>
      <protection/>
    </xf>
    <xf numFmtId="191" fontId="0" fillId="0" borderId="0" xfId="48" applyNumberFormat="1">
      <alignment/>
      <protection/>
    </xf>
    <xf numFmtId="3" fontId="0" fillId="0" borderId="14" xfId="48" applyNumberFormat="1" applyFont="1" applyFill="1" applyBorder="1" applyAlignment="1">
      <alignment horizontal="center" vertical="center" wrapText="1"/>
      <protection/>
    </xf>
    <xf numFmtId="185" fontId="0" fillId="0" borderId="14" xfId="48" applyNumberFormat="1" applyFont="1" applyFill="1" applyBorder="1" applyAlignment="1">
      <alignment horizontal="center" vertical="center" wrapText="1"/>
      <protection/>
    </xf>
    <xf numFmtId="8" fontId="0" fillId="0" borderId="15" xfId="48" applyNumberFormat="1" applyFont="1" applyFill="1" applyBorder="1" applyAlignment="1">
      <alignment horizontal="center" vertical="center"/>
      <protection/>
    </xf>
    <xf numFmtId="182" fontId="0" fillId="0" borderId="15" xfId="48" applyNumberFormat="1" applyFont="1" applyFill="1" applyBorder="1" applyAlignment="1">
      <alignment horizontal="center" vertical="center" wrapText="1"/>
      <protection/>
    </xf>
    <xf numFmtId="14" fontId="0" fillId="0" borderId="0" xfId="48" applyNumberFormat="1" applyFont="1">
      <alignment/>
      <protection/>
    </xf>
    <xf numFmtId="188" fontId="0" fillId="0" borderId="14" xfId="48" applyNumberFormat="1" applyFont="1" applyFill="1" applyBorder="1" applyAlignment="1">
      <alignment horizontal="center" vertical="center" wrapText="1"/>
      <protection/>
    </xf>
    <xf numFmtId="14" fontId="0" fillId="0" borderId="0" xfId="48" applyNumberFormat="1">
      <alignment/>
      <protection/>
    </xf>
    <xf numFmtId="0" fontId="0" fillId="0" borderId="0" xfId="48" applyNumberFormat="1">
      <alignment/>
      <protection/>
    </xf>
    <xf numFmtId="0" fontId="0" fillId="24" borderId="20" xfId="48" applyFont="1" applyFill="1" applyBorder="1" applyAlignment="1">
      <alignment horizontal="right" vertical="center" wrapText="1"/>
      <protection/>
    </xf>
    <xf numFmtId="0" fontId="0" fillId="24" borderId="21" xfId="48" applyFont="1" applyFill="1" applyBorder="1" applyAlignment="1">
      <alignment horizontal="center" vertical="center" wrapText="1"/>
      <protection/>
    </xf>
    <xf numFmtId="0" fontId="0" fillId="0" borderId="21" xfId="48" applyFont="1" applyFill="1" applyBorder="1" applyAlignment="1">
      <alignment horizontal="center" vertical="center" wrapText="1"/>
      <protection/>
    </xf>
    <xf numFmtId="10" fontId="21" fillId="24" borderId="21" xfId="48" applyNumberFormat="1" applyFont="1" applyFill="1" applyBorder="1" applyAlignment="1">
      <alignment horizontal="center" vertical="center" wrapText="1"/>
      <protection/>
    </xf>
    <xf numFmtId="188" fontId="0" fillId="24" borderId="22" xfId="48" applyNumberFormat="1" applyFont="1" applyFill="1" applyBorder="1" applyAlignment="1">
      <alignment horizontal="center" vertical="center" wrapText="1"/>
      <protection/>
    </xf>
    <xf numFmtId="0" fontId="23" fillId="0" borderId="0" xfId="48" applyFont="1">
      <alignment/>
      <protection/>
    </xf>
    <xf numFmtId="0" fontId="0" fillId="0" borderId="0" xfId="48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Date site trim III 201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pmb.ro/pmb/dir_manag_credite_externe/anexa_3.pdf" TargetMode="External" /><Relationship Id="rId2" Type="http://schemas.openxmlformats.org/officeDocument/2006/relationships/hyperlink" Target="http://www1.pmb.ro/pmb/dir_manag_credite_externe/anexa_3.pdf" TargetMode="External" /><Relationship Id="rId3" Type="http://schemas.openxmlformats.org/officeDocument/2006/relationships/hyperlink" Target="http://www4.pmb.ro/wwwt/directia_managementul_creditelor_externe/pdf/anexa_1.pdf" TargetMode="External" /><Relationship Id="rId4" Type="http://schemas.openxmlformats.org/officeDocument/2006/relationships/hyperlink" Target="http://www4.pmb.ro/wwwt/directia_managementul_creditelor_externe/pdf/anexa_2.pdf" TargetMode="External" /><Relationship Id="rId5" Type="http://schemas.openxmlformats.org/officeDocument/2006/relationships/hyperlink" Target="http://www4.pmb.ro/wwwt/directia_managementul_creditelor_externe/pdf/anexa_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19"/>
  <sheetViews>
    <sheetView tabSelected="1" zoomScale="80" zoomScaleNormal="80" zoomScaleSheetLayoutView="80" workbookViewId="0" topLeftCell="A1">
      <pane ySplit="4" topLeftCell="BM8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7.421875" style="4" customWidth="1"/>
    <col min="2" max="2" width="30.00390625" style="4" customWidth="1"/>
    <col min="3" max="3" width="16.8515625" style="4" customWidth="1"/>
    <col min="4" max="4" width="18.140625" style="4" customWidth="1"/>
    <col min="5" max="5" width="16.28125" style="4" customWidth="1"/>
    <col min="6" max="6" width="18.421875" style="4" customWidth="1"/>
    <col min="7" max="7" width="14.57421875" style="4" customWidth="1"/>
    <col min="8" max="8" width="14.421875" style="4" customWidth="1"/>
    <col min="9" max="9" width="23.8515625" style="4" customWidth="1"/>
    <col min="10" max="10" width="11.00390625" style="4" customWidth="1"/>
    <col min="11" max="11" width="22.28125" style="4" customWidth="1"/>
    <col min="12" max="12" width="33.00390625" style="4" customWidth="1"/>
    <col min="13" max="13" width="13.57421875" style="4" hidden="1" customWidth="1"/>
    <col min="14" max="14" width="11.00390625" style="4" hidden="1" customWidth="1"/>
    <col min="15" max="15" width="13.57421875" style="4" bestFit="1" customWidth="1"/>
    <col min="16" max="16384" width="9.140625" style="4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3.5" thickBot="1">
      <c r="A3" s="8">
        <v>2013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38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13</v>
      </c>
    </row>
    <row r="5" spans="1:12" ht="65.25" customHeight="1">
      <c r="A5" s="14">
        <v>1</v>
      </c>
      <c r="B5" s="15" t="s">
        <v>14</v>
      </c>
      <c r="C5" s="15" t="s">
        <v>15</v>
      </c>
      <c r="D5" s="16" t="s">
        <v>16</v>
      </c>
      <c r="E5" s="17">
        <v>0.0832</v>
      </c>
      <c r="F5" s="15" t="s">
        <v>17</v>
      </c>
      <c r="G5" s="15" t="s">
        <v>18</v>
      </c>
      <c r="H5" s="15" t="s">
        <v>19</v>
      </c>
      <c r="I5" s="18">
        <v>0</v>
      </c>
      <c r="J5" s="19" t="s">
        <v>20</v>
      </c>
      <c r="K5" s="20">
        <v>0</v>
      </c>
      <c r="L5" s="21" t="s">
        <v>21</v>
      </c>
    </row>
    <row r="6" spans="1:12" ht="58.5" customHeight="1">
      <c r="A6" s="14">
        <v>2</v>
      </c>
      <c r="B6" s="15" t="s">
        <v>22</v>
      </c>
      <c r="C6" s="15" t="s">
        <v>15</v>
      </c>
      <c r="D6" s="16" t="s">
        <v>23</v>
      </c>
      <c r="E6" s="17"/>
      <c r="F6" s="15" t="s">
        <v>24</v>
      </c>
      <c r="G6" s="15" t="s">
        <v>25</v>
      </c>
      <c r="H6" s="15" t="s">
        <v>26</v>
      </c>
      <c r="I6" s="22">
        <v>0</v>
      </c>
      <c r="J6" s="15" t="s">
        <v>20</v>
      </c>
      <c r="K6" s="22">
        <v>0</v>
      </c>
      <c r="L6" s="23" t="s">
        <v>27</v>
      </c>
    </row>
    <row r="7" spans="1:12" ht="57.75" customHeight="1">
      <c r="A7" s="14">
        <v>3</v>
      </c>
      <c r="B7" s="15" t="s">
        <v>28</v>
      </c>
      <c r="C7" s="15" t="s">
        <v>15</v>
      </c>
      <c r="D7" s="16" t="s">
        <v>29</v>
      </c>
      <c r="E7" s="17"/>
      <c r="F7" s="15" t="s">
        <v>30</v>
      </c>
      <c r="G7" s="15" t="s">
        <v>25</v>
      </c>
      <c r="H7" s="15" t="s">
        <v>31</v>
      </c>
      <c r="I7" s="24">
        <v>58404.06</v>
      </c>
      <c r="J7" s="15" t="s">
        <v>20</v>
      </c>
      <c r="K7" s="24">
        <v>211212.65</v>
      </c>
      <c r="L7" s="23" t="s">
        <v>32</v>
      </c>
    </row>
    <row r="8" spans="1:12" ht="80.25" customHeight="1">
      <c r="A8" s="14">
        <v>4</v>
      </c>
      <c r="B8" s="15" t="s">
        <v>33</v>
      </c>
      <c r="C8" s="15" t="s">
        <v>15</v>
      </c>
      <c r="D8" s="16" t="s">
        <v>34</v>
      </c>
      <c r="E8" s="17"/>
      <c r="F8" s="15" t="s">
        <v>35</v>
      </c>
      <c r="G8" s="15" t="s">
        <v>36</v>
      </c>
      <c r="H8" s="15" t="s">
        <v>37</v>
      </c>
      <c r="I8" s="24">
        <v>314173.77</v>
      </c>
      <c r="J8" s="15" t="s">
        <v>20</v>
      </c>
      <c r="K8" s="24">
        <v>1166216.68</v>
      </c>
      <c r="L8" s="23" t="s">
        <v>38</v>
      </c>
    </row>
    <row r="9" spans="1:12" ht="82.5" customHeight="1">
      <c r="A9" s="14">
        <v>5</v>
      </c>
      <c r="B9" s="15" t="s">
        <v>33</v>
      </c>
      <c r="C9" s="15" t="s">
        <v>15</v>
      </c>
      <c r="D9" s="16" t="s">
        <v>39</v>
      </c>
      <c r="E9" s="17"/>
      <c r="F9" s="15" t="s">
        <v>40</v>
      </c>
      <c r="G9" s="15" t="s">
        <v>41</v>
      </c>
      <c r="H9" s="15" t="s">
        <v>42</v>
      </c>
      <c r="I9" s="25" t="s">
        <v>43</v>
      </c>
      <c r="J9" s="15" t="s">
        <v>20</v>
      </c>
      <c r="K9" s="26">
        <v>500000</v>
      </c>
      <c r="L9" s="23" t="s">
        <v>44</v>
      </c>
    </row>
    <row r="10" spans="1:12" ht="55.5" customHeight="1">
      <c r="A10" s="27">
        <v>6</v>
      </c>
      <c r="B10" s="16" t="s">
        <v>45</v>
      </c>
      <c r="C10" s="16" t="s">
        <v>15</v>
      </c>
      <c r="D10" s="16" t="s">
        <v>46</v>
      </c>
      <c r="E10" s="17"/>
      <c r="F10" s="16" t="s">
        <v>47</v>
      </c>
      <c r="G10" s="16" t="s">
        <v>48</v>
      </c>
      <c r="H10" s="16" t="s">
        <v>49</v>
      </c>
      <c r="I10" s="28">
        <v>243611.1</v>
      </c>
      <c r="J10" s="29" t="s">
        <v>20</v>
      </c>
      <c r="K10" s="30">
        <v>2072500</v>
      </c>
      <c r="L10" s="31" t="s">
        <v>50</v>
      </c>
    </row>
    <row r="11" spans="1:15" s="35" customFormat="1" ht="63" customHeight="1">
      <c r="A11" s="27">
        <v>7</v>
      </c>
      <c r="B11" s="16" t="s">
        <v>51</v>
      </c>
      <c r="C11" s="32" t="s">
        <v>52</v>
      </c>
      <c r="D11" s="16" t="s">
        <v>53</v>
      </c>
      <c r="E11" s="17"/>
      <c r="F11" s="16" t="s">
        <v>54</v>
      </c>
      <c r="G11" s="16" t="s">
        <v>47</v>
      </c>
      <c r="H11" s="16" t="s">
        <v>55</v>
      </c>
      <c r="I11" s="33">
        <v>38726.29</v>
      </c>
      <c r="J11" s="33">
        <v>6000</v>
      </c>
      <c r="K11" s="33">
        <v>1835668.51</v>
      </c>
      <c r="L11" s="34" t="s">
        <v>56</v>
      </c>
      <c r="O11" s="36"/>
    </row>
    <row r="12" spans="1:14" s="35" customFormat="1" ht="46.5" customHeight="1">
      <c r="A12" s="27">
        <v>8</v>
      </c>
      <c r="B12" s="16" t="s">
        <v>57</v>
      </c>
      <c r="C12" s="37" t="s">
        <v>58</v>
      </c>
      <c r="D12" s="16" t="s">
        <v>59</v>
      </c>
      <c r="E12" s="17"/>
      <c r="F12" s="16" t="s">
        <v>54</v>
      </c>
      <c r="G12" s="16" t="s">
        <v>47</v>
      </c>
      <c r="H12" s="16" t="s">
        <v>55</v>
      </c>
      <c r="I12" s="38">
        <v>150508.19</v>
      </c>
      <c r="J12" s="39">
        <v>6000</v>
      </c>
      <c r="K12" s="39">
        <v>2234646.94</v>
      </c>
      <c r="L12" s="40">
        <v>0</v>
      </c>
      <c r="M12" s="41">
        <f>369158.98+262920.79+1532822.44+4025.71+513500.46+28379.39+252585.26+175893.12+282882.7+413310+223806.14</f>
        <v>4059284.9900000007</v>
      </c>
      <c r="N12" s="41">
        <f>514799.42+234207.73+219049.21</f>
        <v>968056.36</v>
      </c>
    </row>
    <row r="13" spans="1:15" ht="53.25" customHeight="1">
      <c r="A13" s="27">
        <v>9</v>
      </c>
      <c r="B13" s="16" t="s">
        <v>60</v>
      </c>
      <c r="C13" s="16" t="s">
        <v>15</v>
      </c>
      <c r="D13" s="16" t="s">
        <v>61</v>
      </c>
      <c r="E13" s="17"/>
      <c r="F13" s="16" t="s">
        <v>17</v>
      </c>
      <c r="G13" s="16" t="s">
        <v>62</v>
      </c>
      <c r="H13" s="16" t="s">
        <v>63</v>
      </c>
      <c r="I13" s="33">
        <v>1803491.05</v>
      </c>
      <c r="J13" s="39">
        <v>0</v>
      </c>
      <c r="K13" s="42">
        <v>3069054.54</v>
      </c>
      <c r="L13" s="43">
        <v>0</v>
      </c>
      <c r="M13" s="44"/>
      <c r="N13" s="44"/>
      <c r="O13" s="44"/>
    </row>
    <row r="14" spans="1:15" ht="50.25" customHeight="1">
      <c r="A14" s="27">
        <v>10</v>
      </c>
      <c r="B14" s="16" t="s">
        <v>64</v>
      </c>
      <c r="C14" s="37" t="s">
        <v>65</v>
      </c>
      <c r="D14" s="16" t="s">
        <v>66</v>
      </c>
      <c r="E14" s="17"/>
      <c r="F14" s="16" t="s">
        <v>15</v>
      </c>
      <c r="G14" s="16" t="s">
        <v>15</v>
      </c>
      <c r="H14" s="16" t="s">
        <v>67</v>
      </c>
      <c r="I14" s="33">
        <v>20625000</v>
      </c>
      <c r="J14" s="45" t="s">
        <v>20</v>
      </c>
      <c r="K14" s="46" t="s">
        <v>20</v>
      </c>
      <c r="L14" s="47">
        <v>0</v>
      </c>
      <c r="M14" s="44">
        <f>75793.36+2181326.64+8080264.3</f>
        <v>10337384.3</v>
      </c>
      <c r="N14" s="44"/>
      <c r="O14" s="44"/>
    </row>
    <row r="15" spans="1:16" ht="60.75" customHeight="1">
      <c r="A15" s="27">
        <v>11</v>
      </c>
      <c r="B15" s="16" t="s">
        <v>68</v>
      </c>
      <c r="C15" s="37" t="s">
        <v>69</v>
      </c>
      <c r="D15" s="16" t="s">
        <v>70</v>
      </c>
      <c r="E15" s="17"/>
      <c r="F15" s="16" t="s">
        <v>71</v>
      </c>
      <c r="G15" s="16" t="s">
        <v>72</v>
      </c>
      <c r="H15" s="16" t="s">
        <v>73</v>
      </c>
      <c r="I15" s="33">
        <v>69443.55</v>
      </c>
      <c r="J15" s="33">
        <v>0</v>
      </c>
      <c r="K15" s="39">
        <v>466873.22</v>
      </c>
      <c r="L15" s="48">
        <v>0</v>
      </c>
      <c r="P15" s="49" t="s">
        <v>74</v>
      </c>
    </row>
    <row r="16" spans="1:17" ht="54.75" customHeight="1">
      <c r="A16" s="27">
        <v>12</v>
      </c>
      <c r="B16" s="16" t="s">
        <v>68</v>
      </c>
      <c r="C16" s="37" t="s">
        <v>69</v>
      </c>
      <c r="D16" s="16" t="s">
        <v>75</v>
      </c>
      <c r="E16" s="17"/>
      <c r="F16" s="16" t="s">
        <v>76</v>
      </c>
      <c r="G16" s="16" t="s">
        <v>77</v>
      </c>
      <c r="H16" s="16" t="s">
        <v>78</v>
      </c>
      <c r="I16" s="50">
        <v>480010.53</v>
      </c>
      <c r="J16" s="29" t="s">
        <v>20</v>
      </c>
      <c r="K16" s="39">
        <v>657894.74</v>
      </c>
      <c r="L16" s="48" t="s">
        <v>79</v>
      </c>
      <c r="O16" s="44"/>
      <c r="P16" s="51"/>
      <c r="Q16" s="52"/>
    </row>
    <row r="17" spans="1:17" ht="96.75" customHeight="1" thickBot="1">
      <c r="A17" s="53">
        <v>13</v>
      </c>
      <c r="B17" s="54" t="s">
        <v>80</v>
      </c>
      <c r="C17" s="54" t="s">
        <v>15</v>
      </c>
      <c r="D17" s="55" t="s">
        <v>81</v>
      </c>
      <c r="E17" s="56"/>
      <c r="F17" s="54" t="s">
        <v>82</v>
      </c>
      <c r="G17" s="54" t="s">
        <v>77</v>
      </c>
      <c r="H17" s="54" t="s">
        <v>83</v>
      </c>
      <c r="I17" s="54" t="s">
        <v>84</v>
      </c>
      <c r="J17" s="54" t="s">
        <v>85</v>
      </c>
      <c r="K17" s="54" t="s">
        <v>86</v>
      </c>
      <c r="L17" s="57">
        <v>0</v>
      </c>
      <c r="M17" s="44"/>
      <c r="Q17" s="58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4">
    <mergeCell ref="A1:L1"/>
    <mergeCell ref="A2:L2"/>
    <mergeCell ref="A3:L3"/>
    <mergeCell ref="E5:E17"/>
  </mergeCells>
  <hyperlinks>
    <hyperlink ref="C11" r:id="rId1" display="Vezi anexa 3 "/>
    <hyperlink ref="C12" r:id="rId2" display="Vezi anexa 3"/>
    <hyperlink ref="C14" r:id="rId3" display="Vezi anexa 1"/>
    <hyperlink ref="C15" r:id="rId4" display="Vezi anexa 2"/>
    <hyperlink ref="C16" r:id="rId5" display="Vezi anexa 2"/>
  </hyperlinks>
  <printOptions/>
  <pageMargins left="0.75" right="0.29" top="1" bottom="1" header="0.5" footer="0.5"/>
  <pageSetup horizontalDpi="600" verticalDpi="600" orientation="landscape" scale="52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POLITEHNICA BUCURESTI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lbusioc</dc:creator>
  <cp:keywords/>
  <dc:description/>
  <cp:lastModifiedBy>lbusioc</cp:lastModifiedBy>
  <dcterms:created xsi:type="dcterms:W3CDTF">2013-07-11T11:03:22Z</dcterms:created>
  <dcterms:modified xsi:type="dcterms:W3CDTF">2013-07-11T11:05:06Z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